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mega\web\Xserver\lca\scat\files\"/>
    </mc:Choice>
  </mc:AlternateContent>
  <xr:revisionPtr revIDLastSave="0" documentId="13_ncr:1_{578E0A9F-0546-48CF-9E5A-57EE59A91230}" xr6:coauthVersionLast="47" xr6:coauthVersionMax="47" xr10:uidLastSave="{00000000-0000-0000-0000-000000000000}"/>
  <workbookProtection workbookAlgorithmName="SHA-512" workbookHashValue="SnjfF8dD8F/FdzHS6UAAE75Fc+N45GokH2tbTBMY0/sjUwuzBHP4NcyUainiiM7vl6lxmbTikeCHusgv387f6A==" workbookSaltValue="HnyFkspAq8E6FqfWD5ZUcA==" workbookSpinCount="100000" lockStructure="1"/>
  <bookViews>
    <workbookView xWindow="1416" yWindow="0" windowWidth="21624" windowHeight="12960" xr2:uid="{00000000-000D-0000-FFFF-FFFF00000000}"/>
  </bookViews>
  <sheets>
    <sheet name="select" sheetId="1" r:id="rId1"/>
    <sheet name="listS" sheetId="2" state="hidden" r:id="rId2"/>
    <sheet name="jsonwk" sheetId="6" state="hidden" r:id="rId3"/>
    <sheet name="json" sheetId="7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" i="6" l="1"/>
  <c r="T2" i="6" s="1"/>
  <c r="I153" i="6"/>
  <c r="I152" i="6"/>
  <c r="I151" i="6"/>
  <c r="H150" i="6"/>
  <c r="H149" i="6"/>
  <c r="AF22" i="6"/>
  <c r="AF24" i="6"/>
  <c r="AF30" i="6"/>
  <c r="AF32" i="6"/>
  <c r="AF38" i="6"/>
  <c r="AF46" i="6"/>
  <c r="AF48" i="6"/>
  <c r="AF54" i="6"/>
  <c r="AF62" i="6"/>
  <c r="AF64" i="6"/>
  <c r="I12" i="6"/>
  <c r="J12" i="6"/>
  <c r="I13" i="6"/>
  <c r="J13" i="6"/>
  <c r="I14" i="6"/>
  <c r="J14" i="6"/>
  <c r="I15" i="6"/>
  <c r="J15" i="6"/>
  <c r="X15" i="6" s="1"/>
  <c r="J11" i="6"/>
  <c r="I11" i="6"/>
  <c r="T11" i="6" s="1"/>
  <c r="I104" i="6"/>
  <c r="J104" i="6"/>
  <c r="I105" i="6"/>
  <c r="J105" i="6"/>
  <c r="I106" i="6"/>
  <c r="J106" i="6"/>
  <c r="I107" i="6"/>
  <c r="J107" i="6"/>
  <c r="X107" i="6" s="1"/>
  <c r="I108" i="6"/>
  <c r="J108" i="6"/>
  <c r="I109" i="6"/>
  <c r="J109" i="6"/>
  <c r="I110" i="6"/>
  <c r="J110" i="6"/>
  <c r="I111" i="6"/>
  <c r="J111" i="6"/>
  <c r="X111" i="6" s="1"/>
  <c r="I112" i="6"/>
  <c r="J112" i="6"/>
  <c r="I113" i="6"/>
  <c r="J113" i="6"/>
  <c r="I114" i="6"/>
  <c r="J114" i="6"/>
  <c r="I115" i="6"/>
  <c r="J115" i="6"/>
  <c r="X115" i="6" s="1"/>
  <c r="I116" i="6"/>
  <c r="J116" i="6"/>
  <c r="I117" i="6"/>
  <c r="J117" i="6"/>
  <c r="I118" i="6"/>
  <c r="J118" i="6"/>
  <c r="I119" i="6"/>
  <c r="J119" i="6"/>
  <c r="X119" i="6" s="1"/>
  <c r="I120" i="6"/>
  <c r="J120" i="6"/>
  <c r="I121" i="6"/>
  <c r="J121" i="6"/>
  <c r="I122" i="6"/>
  <c r="J122" i="6"/>
  <c r="J103" i="6"/>
  <c r="I103" i="6"/>
  <c r="T103" i="6" s="1"/>
  <c r="I101" i="6"/>
  <c r="K101" i="6"/>
  <c r="I102" i="6"/>
  <c r="K102" i="6"/>
  <c r="K100" i="6"/>
  <c r="J100" i="6"/>
  <c r="I100" i="6"/>
  <c r="T119" i="6"/>
  <c r="T117" i="6"/>
  <c r="T115" i="6"/>
  <c r="T111" i="6"/>
  <c r="T107" i="6"/>
  <c r="I99" i="6"/>
  <c r="I98" i="6"/>
  <c r="X97" i="6"/>
  <c r="I97" i="6"/>
  <c r="I96" i="6"/>
  <c r="I95" i="6"/>
  <c r="I94" i="6"/>
  <c r="X93" i="6"/>
  <c r="I93" i="6"/>
  <c r="I92" i="6"/>
  <c r="I91" i="6"/>
  <c r="I90" i="6"/>
  <c r="X89" i="6"/>
  <c r="I89" i="6"/>
  <c r="I87" i="6"/>
  <c r="I86" i="6"/>
  <c r="I85" i="6"/>
  <c r="T85" i="6" s="1"/>
  <c r="I84" i="6"/>
  <c r="I83" i="6"/>
  <c r="T83" i="6" s="1"/>
  <c r="I82" i="6"/>
  <c r="I81" i="6"/>
  <c r="T81" i="6" s="1"/>
  <c r="I80" i="6"/>
  <c r="I79" i="6"/>
  <c r="T79" i="6" s="1"/>
  <c r="I78" i="6"/>
  <c r="I77" i="6"/>
  <c r="T77" i="6" s="1"/>
  <c r="I76" i="6"/>
  <c r="I75" i="6"/>
  <c r="T75" i="6" s="1"/>
  <c r="I74" i="6"/>
  <c r="I73" i="6"/>
  <c r="T73" i="6" s="1"/>
  <c r="K72" i="6"/>
  <c r="AF66" i="6"/>
  <c r="I66" i="6"/>
  <c r="H66" i="6"/>
  <c r="I65" i="6"/>
  <c r="H65" i="6"/>
  <c r="I64" i="6"/>
  <c r="H64" i="6"/>
  <c r="I63" i="6"/>
  <c r="H63" i="6"/>
  <c r="I62" i="6"/>
  <c r="H62" i="6"/>
  <c r="I61" i="6"/>
  <c r="H61" i="6"/>
  <c r="AF60" i="6"/>
  <c r="I60" i="6"/>
  <c r="H60" i="6"/>
  <c r="I59" i="6"/>
  <c r="H59" i="6"/>
  <c r="AF58" i="6"/>
  <c r="I58" i="6"/>
  <c r="H58" i="6"/>
  <c r="I57" i="6"/>
  <c r="H57" i="6"/>
  <c r="AF56" i="6"/>
  <c r="I56" i="6"/>
  <c r="H56" i="6"/>
  <c r="I55" i="6"/>
  <c r="H55" i="6"/>
  <c r="I54" i="6"/>
  <c r="H54" i="6"/>
  <c r="I53" i="6"/>
  <c r="H53" i="6"/>
  <c r="AF52" i="6"/>
  <c r="I52" i="6"/>
  <c r="H52" i="6"/>
  <c r="I51" i="6"/>
  <c r="H51" i="6"/>
  <c r="AF50" i="6"/>
  <c r="I50" i="6"/>
  <c r="H50" i="6"/>
  <c r="I49" i="6"/>
  <c r="H49" i="6"/>
  <c r="I48" i="6"/>
  <c r="H48" i="6"/>
  <c r="I47" i="6"/>
  <c r="H47" i="6"/>
  <c r="I46" i="6"/>
  <c r="H46" i="6"/>
  <c r="I45" i="6"/>
  <c r="H45" i="6"/>
  <c r="AF44" i="6"/>
  <c r="I44" i="6"/>
  <c r="H44" i="6"/>
  <c r="I43" i="6"/>
  <c r="H43" i="6"/>
  <c r="AF42" i="6"/>
  <c r="I42" i="6"/>
  <c r="H42" i="6"/>
  <c r="T42" i="6" s="1"/>
  <c r="I41" i="6"/>
  <c r="H41" i="6"/>
  <c r="AF40" i="6"/>
  <c r="I40" i="6"/>
  <c r="H40" i="6"/>
  <c r="I39" i="6"/>
  <c r="I38" i="6"/>
  <c r="H38" i="6"/>
  <c r="I37" i="6"/>
  <c r="AF36" i="6"/>
  <c r="I36" i="6"/>
  <c r="H36" i="6"/>
  <c r="I35" i="6"/>
  <c r="H35" i="6"/>
  <c r="AF34" i="6"/>
  <c r="I34" i="6"/>
  <c r="H34" i="6"/>
  <c r="I33" i="6"/>
  <c r="H33" i="6"/>
  <c r="I32" i="6"/>
  <c r="H32" i="6"/>
  <c r="I31" i="6"/>
  <c r="I30" i="6"/>
  <c r="H30" i="6"/>
  <c r="I29" i="6"/>
  <c r="H29" i="6"/>
  <c r="AF28" i="6"/>
  <c r="I28" i="6"/>
  <c r="H28" i="6"/>
  <c r="I27" i="6"/>
  <c r="H27" i="6"/>
  <c r="I26" i="6"/>
  <c r="H26" i="6"/>
  <c r="I25" i="6"/>
  <c r="H25" i="6"/>
  <c r="I24" i="6"/>
  <c r="H24" i="6"/>
  <c r="I23" i="6"/>
  <c r="H23" i="6"/>
  <c r="I22" i="6"/>
  <c r="H22" i="6"/>
  <c r="I21" i="6"/>
  <c r="H21" i="6"/>
  <c r="AF20" i="6"/>
  <c r="I20" i="6"/>
  <c r="H20" i="6"/>
  <c r="I19" i="6"/>
  <c r="H19" i="6"/>
  <c r="AF18" i="6"/>
  <c r="I18" i="6"/>
  <c r="H18" i="6"/>
  <c r="I17" i="6"/>
  <c r="H17" i="6"/>
  <c r="AF16" i="6"/>
  <c r="I16" i="6"/>
  <c r="H16" i="6"/>
  <c r="J10" i="6"/>
  <c r="I10" i="6"/>
  <c r="J9" i="6"/>
  <c r="I9" i="6"/>
  <c r="J8" i="6"/>
  <c r="I8" i="6"/>
  <c r="J7" i="6"/>
  <c r="I7" i="6"/>
  <c r="J6" i="6"/>
  <c r="I6" i="6"/>
  <c r="J5" i="6"/>
  <c r="X5" i="6" s="1"/>
  <c r="I5" i="6"/>
  <c r="J4" i="6"/>
  <c r="I4" i="6"/>
  <c r="J3" i="6"/>
  <c r="I3" i="6"/>
  <c r="K2" i="6"/>
  <c r="J2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H133" i="6"/>
  <c r="H132" i="6"/>
  <c r="H131" i="6"/>
  <c r="H130" i="6"/>
  <c r="H129" i="6"/>
  <c r="H128" i="6"/>
  <c r="T121" i="6"/>
  <c r="X120" i="6"/>
  <c r="X116" i="6"/>
  <c r="X112" i="6"/>
  <c r="X108" i="6"/>
  <c r="T105" i="6"/>
  <c r="X104" i="6"/>
  <c r="T99" i="6"/>
  <c r="T95" i="6"/>
  <c r="T91" i="6"/>
  <c r="T87" i="6"/>
  <c r="X86" i="6"/>
  <c r="X82" i="6"/>
  <c r="X78" i="6"/>
  <c r="X74" i="6"/>
  <c r="I72" i="6"/>
  <c r="T71" i="6"/>
  <c r="I71" i="6"/>
  <c r="I70" i="6"/>
  <c r="I69" i="6"/>
  <c r="I68" i="6"/>
  <c r="T67" i="6"/>
  <c r="I67" i="6"/>
  <c r="X65" i="6"/>
  <c r="T65" i="6"/>
  <c r="X63" i="6"/>
  <c r="T63" i="6"/>
  <c r="X59" i="6"/>
  <c r="T59" i="6"/>
  <c r="X57" i="6"/>
  <c r="T57" i="6"/>
  <c r="X55" i="6"/>
  <c r="T55" i="6"/>
  <c r="X51" i="6"/>
  <c r="T51" i="6"/>
  <c r="X49" i="6"/>
  <c r="T49" i="6"/>
  <c r="X47" i="6"/>
  <c r="T47" i="6"/>
  <c r="X43" i="6"/>
  <c r="T43" i="6"/>
  <c r="X41" i="6"/>
  <c r="T41" i="6"/>
  <c r="X39" i="6"/>
  <c r="X35" i="6"/>
  <c r="T35" i="6"/>
  <c r="X33" i="6"/>
  <c r="T33" i="6"/>
  <c r="X31" i="6"/>
  <c r="X27" i="6"/>
  <c r="T27" i="6"/>
  <c r="X25" i="6"/>
  <c r="T25" i="6"/>
  <c r="X23" i="6"/>
  <c r="T23" i="6"/>
  <c r="X19" i="6"/>
  <c r="T19" i="6"/>
  <c r="X17" i="6"/>
  <c r="T17" i="6"/>
  <c r="X10" i="6"/>
  <c r="T10" i="6"/>
  <c r="X6" i="6"/>
  <c r="T6" i="6"/>
  <c r="AB2" i="6"/>
  <c r="I2" i="6"/>
  <c r="X2" i="6" s="1"/>
  <c r="X61" i="6"/>
  <c r="T61" i="6"/>
  <c r="X53" i="6"/>
  <c r="T53" i="6"/>
  <c r="X45" i="6"/>
  <c r="T45" i="6"/>
  <c r="X37" i="6"/>
  <c r="X29" i="6"/>
  <c r="T29" i="6"/>
  <c r="X21" i="6"/>
  <c r="T21" i="6"/>
  <c r="B156" i="6"/>
  <c r="D153" i="6" s="1"/>
  <c r="A156" i="6"/>
  <c r="B155" i="6"/>
  <c r="A155" i="6"/>
  <c r="B154" i="6"/>
  <c r="A154" i="6"/>
  <c r="C153" i="6"/>
  <c r="B153" i="6"/>
  <c r="C152" i="6" s="1"/>
  <c r="A153" i="6"/>
  <c r="D152" i="6"/>
  <c r="B152" i="6"/>
  <c r="A152" i="6"/>
  <c r="D151" i="6"/>
  <c r="B151" i="6"/>
  <c r="C151" i="6" s="1"/>
  <c r="A151" i="6"/>
  <c r="B150" i="6"/>
  <c r="A150" i="6"/>
  <c r="B149" i="6"/>
  <c r="C149" i="6" s="1"/>
  <c r="A149" i="6"/>
  <c r="C148" i="6"/>
  <c r="B148" i="6"/>
  <c r="A148" i="6"/>
  <c r="C147" i="6"/>
  <c r="B147" i="6"/>
  <c r="A147" i="6"/>
  <c r="B146" i="6"/>
  <c r="A146" i="6"/>
  <c r="B145" i="6"/>
  <c r="A145" i="6"/>
  <c r="B144" i="6"/>
  <c r="A144" i="6"/>
  <c r="B143" i="6"/>
  <c r="A143" i="6"/>
  <c r="B142" i="6"/>
  <c r="A142" i="6"/>
  <c r="B141" i="6"/>
  <c r="A141" i="6"/>
  <c r="B140" i="6"/>
  <c r="A140" i="6"/>
  <c r="B139" i="6"/>
  <c r="A139" i="6"/>
  <c r="B138" i="6"/>
  <c r="A138" i="6"/>
  <c r="B137" i="6"/>
  <c r="A137" i="6"/>
  <c r="B136" i="6"/>
  <c r="A136" i="6"/>
  <c r="B135" i="6"/>
  <c r="A135" i="6"/>
  <c r="B134" i="6"/>
  <c r="A134" i="6"/>
  <c r="B133" i="6"/>
  <c r="A133" i="6"/>
  <c r="B132" i="6"/>
  <c r="A132" i="6"/>
  <c r="B131" i="6"/>
  <c r="A131" i="6"/>
  <c r="B130" i="6"/>
  <c r="A130" i="6"/>
  <c r="B129" i="6"/>
  <c r="A129" i="6"/>
  <c r="B128" i="6"/>
  <c r="A128" i="6"/>
  <c r="B127" i="6"/>
  <c r="A127" i="6"/>
  <c r="B126" i="6"/>
  <c r="A126" i="6"/>
  <c r="B125" i="6"/>
  <c r="D126" i="6" s="1"/>
  <c r="A125" i="6"/>
  <c r="V122" i="6"/>
  <c r="R122" i="6"/>
  <c r="X122" i="6"/>
  <c r="T122" i="6"/>
  <c r="V121" i="6"/>
  <c r="R121" i="6"/>
  <c r="X121" i="6"/>
  <c r="V120" i="6"/>
  <c r="R120" i="6"/>
  <c r="T120" i="6"/>
  <c r="V119" i="6"/>
  <c r="R119" i="6"/>
  <c r="V118" i="6"/>
  <c r="R118" i="6"/>
  <c r="X118" i="6"/>
  <c r="T118" i="6"/>
  <c r="V117" i="6"/>
  <c r="R117" i="6"/>
  <c r="X117" i="6"/>
  <c r="V116" i="6"/>
  <c r="T116" i="6"/>
  <c r="R116" i="6"/>
  <c r="V115" i="6"/>
  <c r="R115" i="6"/>
  <c r="V114" i="6"/>
  <c r="R114" i="6"/>
  <c r="X114" i="6"/>
  <c r="T114" i="6"/>
  <c r="V113" i="6"/>
  <c r="T113" i="6"/>
  <c r="R113" i="6"/>
  <c r="X113" i="6"/>
  <c r="V112" i="6"/>
  <c r="R112" i="6"/>
  <c r="T112" i="6"/>
  <c r="V111" i="6"/>
  <c r="R111" i="6"/>
  <c r="V110" i="6"/>
  <c r="R110" i="6"/>
  <c r="X110" i="6"/>
  <c r="T110" i="6"/>
  <c r="V109" i="6"/>
  <c r="T109" i="6"/>
  <c r="R109" i="6"/>
  <c r="X109" i="6"/>
  <c r="V108" i="6"/>
  <c r="R108" i="6"/>
  <c r="T108" i="6"/>
  <c r="V107" i="6"/>
  <c r="R107" i="6"/>
  <c r="V106" i="6"/>
  <c r="R106" i="6"/>
  <c r="X106" i="6"/>
  <c r="T106" i="6"/>
  <c r="V105" i="6"/>
  <c r="R105" i="6"/>
  <c r="X105" i="6"/>
  <c r="V104" i="6"/>
  <c r="R104" i="6"/>
  <c r="T104" i="6"/>
  <c r="V103" i="6"/>
  <c r="R103" i="6"/>
  <c r="N103" i="6"/>
  <c r="X103" i="6"/>
  <c r="G103" i="6"/>
  <c r="Z102" i="6"/>
  <c r="V102" i="6"/>
  <c r="T102" i="6"/>
  <c r="R102" i="6"/>
  <c r="AB102" i="6"/>
  <c r="Z101" i="6"/>
  <c r="V101" i="6"/>
  <c r="R101" i="6"/>
  <c r="AB101" i="6"/>
  <c r="T101" i="6"/>
  <c r="Z100" i="6"/>
  <c r="V100" i="6"/>
  <c r="R100" i="6"/>
  <c r="N100" i="6"/>
  <c r="AB100" i="6"/>
  <c r="T100" i="6"/>
  <c r="G100" i="6"/>
  <c r="V99" i="6"/>
  <c r="R99" i="6"/>
  <c r="X99" i="6"/>
  <c r="V98" i="6"/>
  <c r="R98" i="6"/>
  <c r="X98" i="6"/>
  <c r="T98" i="6"/>
  <c r="V97" i="6"/>
  <c r="T97" i="6"/>
  <c r="R97" i="6"/>
  <c r="X96" i="6"/>
  <c r="V96" i="6"/>
  <c r="R96" i="6"/>
  <c r="T96" i="6"/>
  <c r="V95" i="6"/>
  <c r="R95" i="6"/>
  <c r="X95" i="6"/>
  <c r="X94" i="6"/>
  <c r="V94" i="6"/>
  <c r="R94" i="6"/>
  <c r="T94" i="6"/>
  <c r="V93" i="6"/>
  <c r="R93" i="6"/>
  <c r="T93" i="6"/>
  <c r="V92" i="6"/>
  <c r="R92" i="6"/>
  <c r="X92" i="6"/>
  <c r="T92" i="6"/>
  <c r="V91" i="6"/>
  <c r="R91" i="6"/>
  <c r="X91" i="6"/>
  <c r="V90" i="6"/>
  <c r="T90" i="6"/>
  <c r="R90" i="6"/>
  <c r="X90" i="6"/>
  <c r="V89" i="6"/>
  <c r="R89" i="6"/>
  <c r="N89" i="6"/>
  <c r="T89" i="6"/>
  <c r="G89" i="6"/>
  <c r="V88" i="6"/>
  <c r="T88" i="6"/>
  <c r="R88" i="6"/>
  <c r="X88" i="6"/>
  <c r="X87" i="6"/>
  <c r="V87" i="6"/>
  <c r="R87" i="6"/>
  <c r="V86" i="6"/>
  <c r="R86" i="6"/>
  <c r="T86" i="6"/>
  <c r="V85" i="6"/>
  <c r="R85" i="6"/>
  <c r="X85" i="6"/>
  <c r="V84" i="6"/>
  <c r="R84" i="6"/>
  <c r="X84" i="6"/>
  <c r="T84" i="6"/>
  <c r="V83" i="6"/>
  <c r="R83" i="6"/>
  <c r="X83" i="6"/>
  <c r="V82" i="6"/>
  <c r="R82" i="6"/>
  <c r="T82" i="6"/>
  <c r="V81" i="6"/>
  <c r="R81" i="6"/>
  <c r="X81" i="6"/>
  <c r="V80" i="6"/>
  <c r="R80" i="6"/>
  <c r="X80" i="6"/>
  <c r="T80" i="6"/>
  <c r="V79" i="6"/>
  <c r="R79" i="6"/>
  <c r="X79" i="6"/>
  <c r="V78" i="6"/>
  <c r="R78" i="6"/>
  <c r="T78" i="6"/>
  <c r="V77" i="6"/>
  <c r="R77" i="6"/>
  <c r="X77" i="6"/>
  <c r="V76" i="6"/>
  <c r="R76" i="6"/>
  <c r="X76" i="6"/>
  <c r="T76" i="6"/>
  <c r="V75" i="6"/>
  <c r="R75" i="6"/>
  <c r="X75" i="6"/>
  <c r="V74" i="6"/>
  <c r="R74" i="6"/>
  <c r="T74" i="6"/>
  <c r="V73" i="6"/>
  <c r="R73" i="6"/>
  <c r="N73" i="6"/>
  <c r="X73" i="6"/>
  <c r="G73" i="6"/>
  <c r="X72" i="6"/>
  <c r="V72" i="6"/>
  <c r="T72" i="6"/>
  <c r="R72" i="6"/>
  <c r="Z72" i="6"/>
  <c r="R71" i="6"/>
  <c r="R70" i="6"/>
  <c r="T70" i="6"/>
  <c r="AI70" i="6" s="1"/>
  <c r="A70" i="7" s="1"/>
  <c r="R69" i="6"/>
  <c r="T69" i="6"/>
  <c r="AI69" i="6" s="1"/>
  <c r="A69" i="7" s="1"/>
  <c r="R68" i="6"/>
  <c r="T68" i="6"/>
  <c r="R67" i="6"/>
  <c r="N67" i="6"/>
  <c r="Z66" i="6"/>
  <c r="V66" i="6"/>
  <c r="R66" i="6"/>
  <c r="AB66" i="6"/>
  <c r="X66" i="6"/>
  <c r="T66" i="6"/>
  <c r="Z65" i="6"/>
  <c r="V65" i="6"/>
  <c r="R65" i="6"/>
  <c r="AF65" i="6"/>
  <c r="Z64" i="6"/>
  <c r="X64" i="6"/>
  <c r="V64" i="6"/>
  <c r="R64" i="6"/>
  <c r="T64" i="6"/>
  <c r="Z63" i="6"/>
  <c r="V63" i="6"/>
  <c r="R63" i="6"/>
  <c r="AF63" i="6"/>
  <c r="Z62" i="6"/>
  <c r="V62" i="6"/>
  <c r="R62" i="6"/>
  <c r="X62" i="6"/>
  <c r="T62" i="6"/>
  <c r="Z61" i="6"/>
  <c r="V61" i="6"/>
  <c r="R61" i="6"/>
  <c r="AF61" i="6"/>
  <c r="Z60" i="6"/>
  <c r="V60" i="6"/>
  <c r="R60" i="6"/>
  <c r="X60" i="6"/>
  <c r="T60" i="6"/>
  <c r="Z59" i="6"/>
  <c r="V59" i="6"/>
  <c r="R59" i="6"/>
  <c r="AF59" i="6"/>
  <c r="Z58" i="6"/>
  <c r="V58" i="6"/>
  <c r="R58" i="6"/>
  <c r="X58" i="6"/>
  <c r="T58" i="6"/>
  <c r="Z57" i="6"/>
  <c r="V57" i="6"/>
  <c r="R57" i="6"/>
  <c r="AF57" i="6"/>
  <c r="Z56" i="6"/>
  <c r="V56" i="6"/>
  <c r="R56" i="6"/>
  <c r="X56" i="6"/>
  <c r="T56" i="6"/>
  <c r="Z55" i="6"/>
  <c r="V55" i="6"/>
  <c r="R55" i="6"/>
  <c r="AF55" i="6"/>
  <c r="Z54" i="6"/>
  <c r="X54" i="6"/>
  <c r="V54" i="6"/>
  <c r="R54" i="6"/>
  <c r="T54" i="6"/>
  <c r="Z53" i="6"/>
  <c r="V53" i="6"/>
  <c r="R53" i="6"/>
  <c r="AF53" i="6"/>
  <c r="Z52" i="6"/>
  <c r="V52" i="6"/>
  <c r="R52" i="6"/>
  <c r="X52" i="6"/>
  <c r="T52" i="6"/>
  <c r="Z51" i="6"/>
  <c r="V51" i="6"/>
  <c r="R51" i="6"/>
  <c r="AF51" i="6"/>
  <c r="Z50" i="6"/>
  <c r="V50" i="6"/>
  <c r="R50" i="6"/>
  <c r="X50" i="6"/>
  <c r="T50" i="6"/>
  <c r="Z49" i="6"/>
  <c r="V49" i="6"/>
  <c r="R49" i="6"/>
  <c r="AF49" i="6"/>
  <c r="Z48" i="6"/>
  <c r="X48" i="6"/>
  <c r="V48" i="6"/>
  <c r="R48" i="6"/>
  <c r="T48" i="6"/>
  <c r="Z47" i="6"/>
  <c r="V47" i="6"/>
  <c r="R47" i="6"/>
  <c r="AF47" i="6"/>
  <c r="Z46" i="6"/>
  <c r="V46" i="6"/>
  <c r="R46" i="6"/>
  <c r="X46" i="6"/>
  <c r="T46" i="6"/>
  <c r="Z45" i="6"/>
  <c r="V45" i="6"/>
  <c r="R45" i="6"/>
  <c r="AF45" i="6"/>
  <c r="Z44" i="6"/>
  <c r="V44" i="6"/>
  <c r="R44" i="6"/>
  <c r="X44" i="6"/>
  <c r="T44" i="6"/>
  <c r="Z43" i="6"/>
  <c r="V43" i="6"/>
  <c r="R43" i="6"/>
  <c r="AF43" i="6"/>
  <c r="Z42" i="6"/>
  <c r="V42" i="6"/>
  <c r="R42" i="6"/>
  <c r="X42" i="6"/>
  <c r="Z41" i="6"/>
  <c r="V41" i="6"/>
  <c r="R41" i="6"/>
  <c r="AF41" i="6"/>
  <c r="Z40" i="6"/>
  <c r="V40" i="6"/>
  <c r="R40" i="6"/>
  <c r="X40" i="6"/>
  <c r="T40" i="6"/>
  <c r="Z39" i="6"/>
  <c r="V39" i="6"/>
  <c r="R39" i="6"/>
  <c r="AF39" i="6"/>
  <c r="Z38" i="6"/>
  <c r="X38" i="6"/>
  <c r="V38" i="6"/>
  <c r="R38" i="6"/>
  <c r="T38" i="6"/>
  <c r="Z37" i="6"/>
  <c r="V37" i="6"/>
  <c r="R37" i="6"/>
  <c r="AF37" i="6"/>
  <c r="Z36" i="6"/>
  <c r="V36" i="6"/>
  <c r="R36" i="6"/>
  <c r="X36" i="6"/>
  <c r="T36" i="6"/>
  <c r="Z35" i="6"/>
  <c r="V35" i="6"/>
  <c r="R35" i="6"/>
  <c r="AF35" i="6"/>
  <c r="Z34" i="6"/>
  <c r="V34" i="6"/>
  <c r="R34" i="6"/>
  <c r="X34" i="6"/>
  <c r="T34" i="6"/>
  <c r="Z33" i="6"/>
  <c r="V33" i="6"/>
  <c r="R33" i="6"/>
  <c r="AF33" i="6"/>
  <c r="Z32" i="6"/>
  <c r="X32" i="6"/>
  <c r="V32" i="6"/>
  <c r="R32" i="6"/>
  <c r="T32" i="6"/>
  <c r="Z31" i="6"/>
  <c r="V31" i="6"/>
  <c r="R31" i="6"/>
  <c r="AF31" i="6"/>
  <c r="Z30" i="6"/>
  <c r="V30" i="6"/>
  <c r="R30" i="6"/>
  <c r="X30" i="6"/>
  <c r="T30" i="6"/>
  <c r="Z29" i="6"/>
  <c r="V29" i="6"/>
  <c r="R29" i="6"/>
  <c r="AF29" i="6"/>
  <c r="Z28" i="6"/>
  <c r="X28" i="6"/>
  <c r="V28" i="6"/>
  <c r="R28" i="6"/>
  <c r="T28" i="6"/>
  <c r="Z27" i="6"/>
  <c r="V27" i="6"/>
  <c r="R27" i="6"/>
  <c r="AF27" i="6"/>
  <c r="Z26" i="6"/>
  <c r="X26" i="6"/>
  <c r="V26" i="6"/>
  <c r="R26" i="6"/>
  <c r="AF26" i="6"/>
  <c r="T26" i="6"/>
  <c r="Z25" i="6"/>
  <c r="V25" i="6"/>
  <c r="R25" i="6"/>
  <c r="AF25" i="6"/>
  <c r="Z24" i="6"/>
  <c r="V24" i="6"/>
  <c r="R24" i="6"/>
  <c r="X24" i="6"/>
  <c r="T24" i="6"/>
  <c r="Z23" i="6"/>
  <c r="V23" i="6"/>
  <c r="R23" i="6"/>
  <c r="AF23" i="6"/>
  <c r="Z22" i="6"/>
  <c r="V22" i="6"/>
  <c r="R22" i="6"/>
  <c r="X22" i="6"/>
  <c r="T22" i="6"/>
  <c r="Z21" i="6"/>
  <c r="V21" i="6"/>
  <c r="R21" i="6"/>
  <c r="AF21" i="6"/>
  <c r="Z20" i="6"/>
  <c r="V20" i="6"/>
  <c r="R20" i="6"/>
  <c r="X20" i="6"/>
  <c r="T20" i="6"/>
  <c r="Z19" i="6"/>
  <c r="V19" i="6"/>
  <c r="R19" i="6"/>
  <c r="AF19" i="6"/>
  <c r="Z18" i="6"/>
  <c r="V18" i="6"/>
  <c r="R18" i="6"/>
  <c r="X18" i="6"/>
  <c r="T18" i="6"/>
  <c r="Z17" i="6"/>
  <c r="V17" i="6"/>
  <c r="R17" i="6"/>
  <c r="AF17" i="6"/>
  <c r="Z16" i="6"/>
  <c r="V16" i="6"/>
  <c r="R16" i="6"/>
  <c r="N16" i="6"/>
  <c r="X16" i="6"/>
  <c r="T16" i="6"/>
  <c r="G16" i="6"/>
  <c r="V15" i="6"/>
  <c r="R15" i="6"/>
  <c r="T15" i="6"/>
  <c r="V14" i="6"/>
  <c r="R14" i="6"/>
  <c r="X14" i="6"/>
  <c r="T14" i="6"/>
  <c r="V13" i="6"/>
  <c r="R13" i="6"/>
  <c r="X13" i="6"/>
  <c r="T13" i="6"/>
  <c r="X12" i="6"/>
  <c r="V12" i="6"/>
  <c r="R12" i="6"/>
  <c r="T12" i="6"/>
  <c r="V11" i="6"/>
  <c r="R11" i="6"/>
  <c r="N11" i="6"/>
  <c r="X11" i="6"/>
  <c r="G11" i="6"/>
  <c r="V10" i="6"/>
  <c r="R10" i="6"/>
  <c r="V9" i="6"/>
  <c r="R9" i="6"/>
  <c r="X9" i="6"/>
  <c r="T9" i="6"/>
  <c r="V8" i="6"/>
  <c r="R8" i="6"/>
  <c r="X8" i="6"/>
  <c r="T8" i="6"/>
  <c r="V7" i="6"/>
  <c r="R7" i="6"/>
  <c r="X7" i="6"/>
  <c r="T7" i="6"/>
  <c r="V6" i="6"/>
  <c r="R6" i="6"/>
  <c r="V5" i="6"/>
  <c r="R5" i="6"/>
  <c r="T5" i="6"/>
  <c r="V4" i="6"/>
  <c r="R4" i="6"/>
  <c r="X4" i="6"/>
  <c r="T4" i="6"/>
  <c r="V3" i="6"/>
  <c r="R3" i="6"/>
  <c r="N3" i="6"/>
  <c r="X3" i="6"/>
  <c r="T3" i="6"/>
  <c r="G3" i="6"/>
  <c r="AD2" i="6"/>
  <c r="Z2" i="6"/>
  <c r="V2" i="6"/>
  <c r="R2" i="6"/>
  <c r="N2" i="6"/>
  <c r="AF2" i="6"/>
  <c r="G2" i="6"/>
  <c r="P2" i="6" s="1"/>
  <c r="AI1" i="6"/>
  <c r="A1" i="7" s="1"/>
  <c r="N3179" i="2"/>
  <c r="I3179" i="2"/>
  <c r="F3179" i="2"/>
  <c r="C3179" i="2"/>
  <c r="A3127" i="2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25" i="2"/>
  <c r="A3126" i="2" s="1"/>
  <c r="O3122" i="2"/>
  <c r="R3122" i="2" s="1"/>
  <c r="M3122" i="2"/>
  <c r="K3122" i="2"/>
  <c r="L3122" i="2" s="1"/>
  <c r="I3122" i="2"/>
  <c r="H3122" i="2"/>
  <c r="A3122" i="2"/>
  <c r="A3123" i="2" s="1"/>
  <c r="A3124" i="2" s="1"/>
  <c r="O3062" i="2"/>
  <c r="U3062" i="2" s="1"/>
  <c r="V3062" i="2" s="1"/>
  <c r="M3062" i="2"/>
  <c r="L3062" i="2"/>
  <c r="K3062" i="2"/>
  <c r="G3062" i="2"/>
  <c r="H3062" i="2" s="1"/>
  <c r="A3062" i="2"/>
  <c r="O3002" i="2"/>
  <c r="T3002" i="2" s="1"/>
  <c r="F59" i="1" s="1"/>
  <c r="M3002" i="2"/>
  <c r="K3002" i="2"/>
  <c r="L3002" i="2" s="1"/>
  <c r="G3002" i="2"/>
  <c r="H3002" i="2" s="1"/>
  <c r="A3002" i="2"/>
  <c r="A2942" i="2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882" i="2"/>
  <c r="A2823" i="2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22" i="2"/>
  <c r="A2762" i="2"/>
  <c r="A2702" i="2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642" i="2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583" i="2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582" i="2"/>
  <c r="A2522" i="2"/>
  <c r="A2462" i="2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403" i="2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02" i="2"/>
  <c r="A2343" i="2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42" i="2"/>
  <c r="A2282" i="2"/>
  <c r="A2223" i="2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22" i="2"/>
  <c r="A2162" i="2"/>
  <c r="A2102" i="2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043" i="2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42" i="2"/>
  <c r="A1983" i="2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1982" i="2"/>
  <c r="A1922" i="2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863" i="2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862" i="2"/>
  <c r="A1802" i="2"/>
  <c r="A1743" i="2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42" i="2"/>
  <c r="A1682" i="2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623" i="2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22" i="2"/>
  <c r="A1562" i="2"/>
  <c r="A1503" i="2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02" i="2"/>
  <c r="A1442" i="2"/>
  <c r="A1389" i="2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383" i="2"/>
  <c r="A1384" i="2" s="1"/>
  <c r="A1385" i="2" s="1"/>
  <c r="A1386" i="2" s="1"/>
  <c r="A1387" i="2" s="1"/>
  <c r="A1388" i="2" s="1"/>
  <c r="A1382" i="2"/>
  <c r="A1322" i="2"/>
  <c r="A1262" i="2"/>
  <c r="A1202" i="2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142" i="2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082" i="2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023" i="2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22" i="2"/>
  <c r="A962" i="2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903" i="2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02" i="2"/>
  <c r="A842" i="2"/>
  <c r="A782" i="2"/>
  <c r="A722" i="2"/>
  <c r="A662" i="2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603" i="2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02" i="2"/>
  <c r="A543" i="2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42" i="2"/>
  <c r="A482" i="2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422" i="2"/>
  <c r="A363" i="2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362" i="2"/>
  <c r="A302" i="2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242" i="2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183" i="2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182" i="2"/>
  <c r="A122" i="2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6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AS20" i="2"/>
  <c r="E56" i="1" s="1"/>
  <c r="X20" i="2"/>
  <c r="AS19" i="2"/>
  <c r="E55" i="1" s="1"/>
  <c r="AD19" i="2"/>
  <c r="AD21" i="2" s="1"/>
  <c r="X19" i="2"/>
  <c r="AS18" i="2"/>
  <c r="E54" i="1" s="1"/>
  <c r="X18" i="2"/>
  <c r="AS17" i="2"/>
  <c r="E53" i="1" s="1"/>
  <c r="X17" i="2"/>
  <c r="AS16" i="2"/>
  <c r="E52" i="1" s="1"/>
  <c r="X16" i="2"/>
  <c r="AS15" i="2"/>
  <c r="E51" i="1" s="1"/>
  <c r="AD15" i="2"/>
  <c r="X15" i="2"/>
  <c r="AS14" i="2"/>
  <c r="X14" i="2"/>
  <c r="AS13" i="2"/>
  <c r="E49" i="1" s="1"/>
  <c r="X13" i="2"/>
  <c r="AS12" i="2"/>
  <c r="X12" i="2"/>
  <c r="AS11" i="2"/>
  <c r="E47" i="1" s="1"/>
  <c r="X11" i="2"/>
  <c r="AS10" i="2"/>
  <c r="E46" i="1" s="1"/>
  <c r="X10" i="2"/>
  <c r="AS9" i="2"/>
  <c r="X9" i="2"/>
  <c r="AS8" i="2"/>
  <c r="E44" i="1" s="1"/>
  <c r="AN8" i="2"/>
  <c r="E14" i="1" s="1"/>
  <c r="X8" i="2"/>
  <c r="AS7" i="2"/>
  <c r="AN7" i="2"/>
  <c r="E13" i="1" s="1"/>
  <c r="X7" i="2"/>
  <c r="AS6" i="2"/>
  <c r="E42" i="1" s="1"/>
  <c r="AN6" i="2"/>
  <c r="E12" i="1" s="1"/>
  <c r="X6" i="2"/>
  <c r="AS5" i="2"/>
  <c r="E41" i="1" s="1"/>
  <c r="AN5" i="2"/>
  <c r="E11" i="1" s="1"/>
  <c r="X5" i="2"/>
  <c r="AS4" i="2"/>
  <c r="E40" i="1" s="1"/>
  <c r="AN4" i="2"/>
  <c r="E10" i="1" s="1"/>
  <c r="X4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S3" i="2"/>
  <c r="E39" i="1" s="1"/>
  <c r="AN3" i="2"/>
  <c r="X3" i="2"/>
  <c r="A3" i="2"/>
  <c r="AS2" i="2"/>
  <c r="E38" i="1" s="1"/>
  <c r="AN2" i="2"/>
  <c r="E8" i="1" s="1"/>
  <c r="X2" i="2"/>
  <c r="A2" i="2"/>
  <c r="AS1" i="2"/>
  <c r="AN1" i="2"/>
  <c r="E7" i="1" s="1"/>
  <c r="E50" i="1"/>
  <c r="E48" i="1"/>
  <c r="E45" i="1"/>
  <c r="H39" i="6" s="1"/>
  <c r="T39" i="6" s="1"/>
  <c r="E43" i="1"/>
  <c r="H37" i="6" s="1"/>
  <c r="T37" i="6" s="1"/>
  <c r="E37" i="1"/>
  <c r="H31" i="6" s="1"/>
  <c r="T31" i="6" s="1"/>
  <c r="D28" i="1"/>
  <c r="J23" i="1"/>
  <c r="E9" i="1"/>
  <c r="J7" i="1"/>
  <c r="B1082" i="2"/>
  <c r="G2" i="2"/>
  <c r="N3131" i="2"/>
  <c r="O1982" i="2"/>
  <c r="S3126" i="2"/>
  <c r="G2882" i="2"/>
  <c r="N3124" i="2"/>
  <c r="O1262" i="2"/>
  <c r="G1202" i="2"/>
  <c r="S3131" i="2"/>
  <c r="S3149" i="2"/>
  <c r="N3144" i="2"/>
  <c r="G2822" i="2"/>
  <c r="B1022" i="2"/>
  <c r="O1802" i="2"/>
  <c r="N3140" i="2"/>
  <c r="J3125" i="2"/>
  <c r="N3005" i="2"/>
  <c r="K1082" i="2"/>
  <c r="N3016" i="2"/>
  <c r="N3066" i="2"/>
  <c r="K602" i="2"/>
  <c r="N3136" i="2"/>
  <c r="S3137" i="2"/>
  <c r="S3146" i="2"/>
  <c r="O602" i="2"/>
  <c r="N3125" i="2"/>
  <c r="S3154" i="2"/>
  <c r="S3169" i="2"/>
  <c r="N3024" i="2"/>
  <c r="O2" i="2"/>
  <c r="S3167" i="2"/>
  <c r="O1382" i="2"/>
  <c r="N3123" i="2"/>
  <c r="J3127" i="2"/>
  <c r="K2822" i="2"/>
  <c r="B902" i="2"/>
  <c r="N3137" i="2"/>
  <c r="N3014" i="2"/>
  <c r="S3134" i="2"/>
  <c r="N3143" i="2"/>
  <c r="N3065" i="2"/>
  <c r="N3023" i="2"/>
  <c r="N3127" i="2"/>
  <c r="N3082" i="2"/>
  <c r="S3152" i="2"/>
  <c r="S3127" i="2"/>
  <c r="N3009" i="2"/>
  <c r="O362" i="2"/>
  <c r="N3022" i="2"/>
  <c r="N3021" i="2"/>
  <c r="K122" i="2"/>
  <c r="N3081" i="2"/>
  <c r="K2402" i="2"/>
  <c r="G1862" i="2"/>
  <c r="B482" i="2"/>
  <c r="N3126" i="2"/>
  <c r="O842" i="2"/>
  <c r="G1382" i="2"/>
  <c r="G2402" i="2"/>
  <c r="K2042" i="2"/>
  <c r="N3138" i="2"/>
  <c r="K1502" i="2"/>
  <c r="O1022" i="2"/>
  <c r="O1622" i="2"/>
  <c r="S3164" i="2"/>
  <c r="N3020" i="2"/>
  <c r="N3078" i="2"/>
  <c r="N3067" i="2"/>
  <c r="G1502" i="2"/>
  <c r="S3133" i="2"/>
  <c r="O2282" i="2"/>
  <c r="S3141" i="2"/>
  <c r="K422" i="2"/>
  <c r="S3138" i="2"/>
  <c r="N3012" i="2"/>
  <c r="N3139" i="2"/>
  <c r="G182" i="2"/>
  <c r="S3159" i="2"/>
  <c r="B62" i="2"/>
  <c r="O1742" i="2"/>
  <c r="N3073" i="2"/>
  <c r="S3142" i="2"/>
  <c r="N3003" i="2"/>
  <c r="S3128" i="2"/>
  <c r="N3018" i="2"/>
  <c r="B2402" i="2"/>
  <c r="B422" i="2"/>
  <c r="G2582" i="2"/>
  <c r="N3076" i="2"/>
  <c r="N3074" i="2"/>
  <c r="J3126" i="2"/>
  <c r="N3083" i="2"/>
  <c r="N3064" i="2"/>
  <c r="O182" i="2"/>
  <c r="N3063" i="2"/>
  <c r="G902" i="2"/>
  <c r="K482" i="2"/>
  <c r="O422" i="2"/>
  <c r="O1562" i="2"/>
  <c r="N3013" i="2"/>
  <c r="N3142" i="2"/>
  <c r="N3134" i="2"/>
  <c r="B2222" i="2"/>
  <c r="K1022" i="2"/>
  <c r="S3123" i="2"/>
  <c r="S3170" i="2"/>
  <c r="K1382" i="2"/>
  <c r="O2402" i="2"/>
  <c r="N3128" i="2"/>
  <c r="G1082" i="2"/>
  <c r="G602" i="2"/>
  <c r="S3165" i="2"/>
  <c r="G2762" i="2"/>
  <c r="S3163" i="2"/>
  <c r="O2582" i="2"/>
  <c r="G2042" i="2"/>
  <c r="S3150" i="2"/>
  <c r="K2702" i="2"/>
  <c r="N3122" i="2"/>
  <c r="J3128" i="2"/>
  <c r="K662" i="2"/>
  <c r="S3144" i="2"/>
  <c r="G1262" i="2"/>
  <c r="B602" i="2"/>
  <c r="N3062" i="2"/>
  <c r="N3080" i="2"/>
  <c r="K1622" i="2"/>
  <c r="B1502" i="2"/>
  <c r="S3143" i="2"/>
  <c r="S3173" i="2"/>
  <c r="S3145" i="2"/>
  <c r="N3010" i="2"/>
  <c r="G2222" i="2"/>
  <c r="O2462" i="2"/>
  <c r="S3153" i="2"/>
  <c r="S3168" i="2"/>
  <c r="J3129" i="2"/>
  <c r="N3072" i="2"/>
  <c r="K1982" i="2"/>
  <c r="B2702" i="2"/>
  <c r="S3172" i="2"/>
  <c r="N3135" i="2"/>
  <c r="N3084" i="2"/>
  <c r="B182" i="2"/>
  <c r="K2" i="2"/>
  <c r="N3002" i="2"/>
  <c r="O2042" i="2"/>
  <c r="S3160" i="2"/>
  <c r="K902" i="2"/>
  <c r="J3123" i="2"/>
  <c r="O2342" i="2"/>
  <c r="O62" i="2"/>
  <c r="O2822" i="2"/>
  <c r="S3125" i="2"/>
  <c r="K182" i="2"/>
  <c r="N3079" i="2"/>
  <c r="S3136" i="2"/>
  <c r="B1622" i="2"/>
  <c r="K1862" i="2"/>
  <c r="O1862" i="2"/>
  <c r="S3140" i="2"/>
  <c r="S3129" i="2"/>
  <c r="G362" i="2"/>
  <c r="N3017" i="2"/>
  <c r="N3070" i="2"/>
  <c r="G662" i="2"/>
  <c r="O662" i="2"/>
  <c r="O722" i="2"/>
  <c r="S3166" i="2"/>
  <c r="J3122" i="2"/>
  <c r="G2702" i="2"/>
  <c r="O2222" i="2"/>
  <c r="S3156" i="2"/>
  <c r="B1982" i="2"/>
  <c r="S3124" i="2"/>
  <c r="O542" i="2"/>
  <c r="S3155" i="2"/>
  <c r="J3130" i="2"/>
  <c r="J3124" i="2"/>
  <c r="N3006" i="2"/>
  <c r="B2462" i="2"/>
  <c r="B122" i="2"/>
  <c r="N3019" i="2"/>
  <c r="S3151" i="2"/>
  <c r="N3071" i="2"/>
  <c r="N3132" i="2"/>
  <c r="N3007" i="2"/>
  <c r="N3015" i="2"/>
  <c r="G2462" i="2"/>
  <c r="O2162" i="2"/>
  <c r="S3148" i="2"/>
  <c r="O1202" i="2"/>
  <c r="K1742" i="2"/>
  <c r="O1502" i="2"/>
  <c r="B662" i="2"/>
  <c r="N3069" i="2"/>
  <c r="O1082" i="2"/>
  <c r="O902" i="2"/>
  <c r="O2702" i="2"/>
  <c r="K1262" i="2"/>
  <c r="S3135" i="2"/>
  <c r="S3161" i="2"/>
  <c r="N3129" i="2"/>
  <c r="K362" i="2"/>
  <c r="G1742" i="2"/>
  <c r="O122" i="2"/>
  <c r="N3008" i="2"/>
  <c r="O1442" i="2"/>
  <c r="S3132" i="2"/>
  <c r="S3157" i="2"/>
  <c r="B2" i="2"/>
  <c r="N3004" i="2"/>
  <c r="K2462" i="2"/>
  <c r="N3011" i="2"/>
  <c r="N3141" i="2"/>
  <c r="N3133" i="2"/>
  <c r="S3139" i="2"/>
  <c r="S3158" i="2"/>
  <c r="K2582" i="2"/>
  <c r="S3130" i="2"/>
  <c r="B1742" i="2"/>
  <c r="G1982" i="2"/>
  <c r="G1622" i="2"/>
  <c r="S3147" i="2"/>
  <c r="K62" i="2"/>
  <c r="B1382" i="2"/>
  <c r="N3130" i="2"/>
  <c r="S3162" i="2"/>
  <c r="S3122" i="2"/>
  <c r="N3068" i="2"/>
  <c r="N3075" i="2"/>
  <c r="S3171" i="2"/>
  <c r="N3077" i="2"/>
  <c r="B2042" i="2"/>
  <c r="AI116" i="6" l="1"/>
  <c r="A116" i="7" s="1"/>
  <c r="AI121" i="6"/>
  <c r="A121" i="7" s="1"/>
  <c r="AI4" i="6"/>
  <c r="A4" i="7" s="1"/>
  <c r="AI105" i="6"/>
  <c r="A105" i="7" s="1"/>
  <c r="AI89" i="6"/>
  <c r="A89" i="7" s="1"/>
  <c r="AI98" i="6"/>
  <c r="A98" i="7" s="1"/>
  <c r="AI114" i="6"/>
  <c r="A114" i="7" s="1"/>
  <c r="AI13" i="6"/>
  <c r="A13" i="7" s="1"/>
  <c r="AI94" i="6"/>
  <c r="A94" i="7" s="1"/>
  <c r="AI115" i="6"/>
  <c r="A115" i="7" s="1"/>
  <c r="AI85" i="6"/>
  <c r="A85" i="7" s="1"/>
  <c r="U3002" i="2"/>
  <c r="V3002" i="2" s="1"/>
  <c r="Q3122" i="2"/>
  <c r="AI88" i="6"/>
  <c r="A88" i="7" s="1"/>
  <c r="AI97" i="6"/>
  <c r="A97" i="7" s="1"/>
  <c r="AI108" i="6"/>
  <c r="A108" i="7" s="1"/>
  <c r="AI113" i="6"/>
  <c r="A113" i="7" s="1"/>
  <c r="AD20" i="2"/>
  <c r="AI7" i="6"/>
  <c r="A7" i="7" s="1"/>
  <c r="AI9" i="6"/>
  <c r="A9" i="7" s="1"/>
  <c r="AI66" i="6"/>
  <c r="A66" i="7" s="1"/>
  <c r="AI71" i="6"/>
  <c r="A71" i="7" s="1"/>
  <c r="AI77" i="6"/>
  <c r="A77" i="7" s="1"/>
  <c r="I3062" i="2"/>
  <c r="AI12" i="6"/>
  <c r="A12" i="7" s="1"/>
  <c r="AI76" i="6"/>
  <c r="A76" i="7" s="1"/>
  <c r="AI84" i="6"/>
  <c r="A84" i="7" s="1"/>
  <c r="AI6" i="6"/>
  <c r="A6" i="7" s="1"/>
  <c r="AI87" i="6"/>
  <c r="A87" i="7" s="1"/>
  <c r="AI117" i="6"/>
  <c r="A117" i="7" s="1"/>
  <c r="AI81" i="6"/>
  <c r="A81" i="7" s="1"/>
  <c r="AI103" i="6"/>
  <c r="A103" i="7" s="1"/>
  <c r="AI10" i="6"/>
  <c r="AI11" i="6"/>
  <c r="A11" i="7" s="1"/>
  <c r="R3002" i="2"/>
  <c r="AI80" i="6"/>
  <c r="A80" i="7" s="1"/>
  <c r="AI118" i="6"/>
  <c r="A118" i="7" s="1"/>
  <c r="AI119" i="6"/>
  <c r="A119" i="7" s="1"/>
  <c r="I3002" i="2"/>
  <c r="AI8" i="6"/>
  <c r="A10" i="7"/>
  <c r="M2" i="2"/>
  <c r="L2" i="2"/>
  <c r="Q62" i="2"/>
  <c r="U62" i="2"/>
  <c r="AA3" i="2" s="1"/>
  <c r="AB3" i="2" s="1"/>
  <c r="T62" i="2"/>
  <c r="Z3" i="2" s="1"/>
  <c r="R62" i="2"/>
  <c r="T122" i="2"/>
  <c r="Z4" i="2" s="1"/>
  <c r="R122" i="2"/>
  <c r="Q122" i="2"/>
  <c r="U122" i="2"/>
  <c r="AA4" i="2" s="1"/>
  <c r="AB4" i="2" s="1"/>
  <c r="Y2" i="2"/>
  <c r="D2" i="2"/>
  <c r="C2" i="2"/>
  <c r="I182" i="2"/>
  <c r="H182" i="2"/>
  <c r="U182" i="2"/>
  <c r="AA5" i="2" s="1"/>
  <c r="AB5" i="2" s="1"/>
  <c r="T182" i="2"/>
  <c r="Z5" i="2" s="1"/>
  <c r="R182" i="2"/>
  <c r="Q182" i="2"/>
  <c r="R722" i="2"/>
  <c r="Q722" i="2"/>
  <c r="U722" i="2"/>
  <c r="AA14" i="2" s="1"/>
  <c r="AB14" i="2" s="1"/>
  <c r="T722" i="2"/>
  <c r="Z14" i="2" s="1"/>
  <c r="R422" i="2"/>
  <c r="Q422" i="2"/>
  <c r="U422" i="2"/>
  <c r="AA9" i="2" s="1"/>
  <c r="AB9" i="2" s="1"/>
  <c r="T422" i="2"/>
  <c r="Z9" i="2" s="1"/>
  <c r="D62" i="2"/>
  <c r="Y3" i="2"/>
  <c r="C62" i="2"/>
  <c r="M62" i="2"/>
  <c r="L62" i="2"/>
  <c r="M362" i="2"/>
  <c r="L362" i="2"/>
  <c r="I2" i="2"/>
  <c r="H2" i="2"/>
  <c r="R2" i="2"/>
  <c r="Q2" i="2"/>
  <c r="U2" i="2"/>
  <c r="AA2" i="2" s="1"/>
  <c r="AB2" i="2" s="1"/>
  <c r="T2" i="2"/>
  <c r="Z2" i="2" s="1"/>
  <c r="Q542" i="2"/>
  <c r="U542" i="2"/>
  <c r="AA11" i="2" s="1"/>
  <c r="AB11" i="2" s="1"/>
  <c r="T542" i="2"/>
  <c r="Z11" i="2" s="1"/>
  <c r="R542" i="2"/>
  <c r="D182" i="2"/>
  <c r="C182" i="2"/>
  <c r="Y5" i="2"/>
  <c r="M182" i="2"/>
  <c r="L182" i="2"/>
  <c r="Y4" i="2"/>
  <c r="D122" i="2"/>
  <c r="C122" i="2"/>
  <c r="M122" i="2"/>
  <c r="L122" i="2"/>
  <c r="D422" i="2"/>
  <c r="C422" i="2"/>
  <c r="Y9" i="2"/>
  <c r="M422" i="2"/>
  <c r="L422" i="2"/>
  <c r="I662" i="2"/>
  <c r="H662" i="2"/>
  <c r="U662" i="2"/>
  <c r="AA13" i="2" s="1"/>
  <c r="AB13" i="2" s="1"/>
  <c r="T662" i="2"/>
  <c r="Z13" i="2" s="1"/>
  <c r="R662" i="2"/>
  <c r="Q662" i="2"/>
  <c r="I602" i="2"/>
  <c r="H602" i="2"/>
  <c r="T602" i="2"/>
  <c r="Z12" i="2" s="1"/>
  <c r="R602" i="2"/>
  <c r="Q602" i="2"/>
  <c r="U602" i="2"/>
  <c r="AA12" i="2" s="1"/>
  <c r="AB12" i="2" s="1"/>
  <c r="T842" i="2"/>
  <c r="Z16" i="2" s="1"/>
  <c r="R842" i="2"/>
  <c r="Q842" i="2"/>
  <c r="U842" i="2"/>
  <c r="AA16" i="2" s="1"/>
  <c r="AB16" i="2" s="1"/>
  <c r="M1262" i="2"/>
  <c r="L1262" i="2"/>
  <c r="D662" i="2"/>
  <c r="C662" i="2"/>
  <c r="Y13" i="2"/>
  <c r="M662" i="2"/>
  <c r="L662" i="2"/>
  <c r="D482" i="2"/>
  <c r="C482" i="2"/>
  <c r="Y10" i="2"/>
  <c r="M482" i="2"/>
  <c r="L482" i="2"/>
  <c r="Q1022" i="2"/>
  <c r="U1022" i="2"/>
  <c r="AA19" i="2" s="1"/>
  <c r="AB19" i="2" s="1"/>
  <c r="T1022" i="2"/>
  <c r="Z19" i="2" s="1"/>
  <c r="R1022" i="2"/>
  <c r="I362" i="2"/>
  <c r="H362" i="2"/>
  <c r="T362" i="2"/>
  <c r="Z8" i="2" s="1"/>
  <c r="R362" i="2"/>
  <c r="U362" i="2"/>
  <c r="AA8" i="2" s="1"/>
  <c r="AB8" i="2" s="1"/>
  <c r="Q362" i="2"/>
  <c r="D602" i="2"/>
  <c r="C602" i="2"/>
  <c r="Y12" i="2"/>
  <c r="M602" i="2"/>
  <c r="L602" i="2"/>
  <c r="D902" i="2"/>
  <c r="C902" i="2"/>
  <c r="Y17" i="2"/>
  <c r="M902" i="2"/>
  <c r="L902" i="2"/>
  <c r="R1442" i="2"/>
  <c r="Q1442" i="2"/>
  <c r="U1442" i="2"/>
  <c r="AA26" i="2" s="1"/>
  <c r="AB26" i="2" s="1"/>
  <c r="T1442" i="2"/>
  <c r="Z26" i="2" s="1"/>
  <c r="D1022" i="2"/>
  <c r="C1022" i="2"/>
  <c r="Y19" i="2"/>
  <c r="M1022" i="2"/>
  <c r="L1022" i="2"/>
  <c r="Q1262" i="2"/>
  <c r="U1262" i="2"/>
  <c r="AA23" i="2" s="1"/>
  <c r="AB23" i="2" s="1"/>
  <c r="T1262" i="2"/>
  <c r="Z23" i="2" s="1"/>
  <c r="R1262" i="2"/>
  <c r="I1082" i="2"/>
  <c r="H1082" i="2"/>
  <c r="T1082" i="2"/>
  <c r="Z20" i="2" s="1"/>
  <c r="R1082" i="2"/>
  <c r="Q1082" i="2"/>
  <c r="U1082" i="2"/>
  <c r="AA20" i="2" s="1"/>
  <c r="AB20" i="2" s="1"/>
  <c r="U1562" i="2"/>
  <c r="AA28" i="2" s="1"/>
  <c r="AB28" i="2" s="1"/>
  <c r="T1562" i="2"/>
  <c r="Z28" i="2" s="1"/>
  <c r="R1562" i="2"/>
  <c r="Q1562" i="2"/>
  <c r="I902" i="2"/>
  <c r="H902" i="2"/>
  <c r="R902" i="2"/>
  <c r="Q902" i="2"/>
  <c r="U902" i="2"/>
  <c r="AA17" i="2" s="1"/>
  <c r="AB17" i="2" s="1"/>
  <c r="T902" i="2"/>
  <c r="Z17" i="2" s="1"/>
  <c r="D1382" i="2"/>
  <c r="C1382" i="2"/>
  <c r="Y25" i="2"/>
  <c r="I1202" i="2"/>
  <c r="H1202" i="2"/>
  <c r="R1202" i="2"/>
  <c r="Q1202" i="2"/>
  <c r="U1202" i="2"/>
  <c r="AA22" i="2" s="1"/>
  <c r="AB22" i="2" s="1"/>
  <c r="T1202" i="2"/>
  <c r="Z22" i="2" s="1"/>
  <c r="H1262" i="2"/>
  <c r="I1262" i="2"/>
  <c r="M1382" i="2"/>
  <c r="L1382" i="2"/>
  <c r="D1082" i="2"/>
  <c r="C1082" i="2"/>
  <c r="Y20" i="2"/>
  <c r="M1082" i="2"/>
  <c r="L1082" i="2"/>
  <c r="I1382" i="2"/>
  <c r="H1382" i="2"/>
  <c r="U1382" i="2"/>
  <c r="AA25" i="2" s="1"/>
  <c r="AB25" i="2" s="1"/>
  <c r="R1382" i="2"/>
  <c r="Q1382" i="2"/>
  <c r="T1382" i="2"/>
  <c r="Z25" i="2" s="1"/>
  <c r="D1622" i="2"/>
  <c r="C1622" i="2"/>
  <c r="Y29" i="2"/>
  <c r="M1622" i="2"/>
  <c r="L1622" i="2"/>
  <c r="I1502" i="2"/>
  <c r="H1502" i="2"/>
  <c r="U1502" i="2"/>
  <c r="AA27" i="2" s="1"/>
  <c r="AB27" i="2" s="1"/>
  <c r="T1502" i="2"/>
  <c r="Z27" i="2" s="1"/>
  <c r="R1502" i="2"/>
  <c r="Q1502" i="2"/>
  <c r="D1742" i="2"/>
  <c r="C1742" i="2"/>
  <c r="Y31" i="2"/>
  <c r="M1742" i="2"/>
  <c r="L1742" i="2"/>
  <c r="M1862" i="2"/>
  <c r="L1862" i="2"/>
  <c r="I1622" i="2"/>
  <c r="H1622" i="2"/>
  <c r="R1622" i="2"/>
  <c r="Q1622" i="2"/>
  <c r="U1622" i="2"/>
  <c r="AA29" i="2" s="1"/>
  <c r="AB29" i="2" s="1"/>
  <c r="T1622" i="2"/>
  <c r="Z29" i="2" s="1"/>
  <c r="Q1982" i="2"/>
  <c r="U1982" i="2"/>
  <c r="AA35" i="2" s="1"/>
  <c r="AB35" i="2" s="1"/>
  <c r="T1982" i="2"/>
  <c r="Z35" i="2" s="1"/>
  <c r="R1982" i="2"/>
  <c r="C1502" i="2"/>
  <c r="D1502" i="2"/>
  <c r="Y27" i="2"/>
  <c r="L1502" i="2"/>
  <c r="M1502" i="2"/>
  <c r="H1742" i="2"/>
  <c r="I1742" i="2"/>
  <c r="Q1742" i="2"/>
  <c r="U1742" i="2"/>
  <c r="AA31" i="2" s="1"/>
  <c r="AB31" i="2" s="1"/>
  <c r="T1742" i="2"/>
  <c r="Z31" i="2" s="1"/>
  <c r="R1742" i="2"/>
  <c r="T1802" i="2"/>
  <c r="Z32" i="2" s="1"/>
  <c r="R1802" i="2"/>
  <c r="U1802" i="2"/>
  <c r="AA32" i="2" s="1"/>
  <c r="AB32" i="2" s="1"/>
  <c r="Q1802" i="2"/>
  <c r="D2042" i="2"/>
  <c r="C2042" i="2"/>
  <c r="Y36" i="2"/>
  <c r="D1982" i="2"/>
  <c r="C1982" i="2"/>
  <c r="Y35" i="2"/>
  <c r="M1982" i="2"/>
  <c r="L1982" i="2"/>
  <c r="U2042" i="2"/>
  <c r="AA36" i="2" s="1"/>
  <c r="AB36" i="2" s="1"/>
  <c r="T2042" i="2"/>
  <c r="Z36" i="2" s="1"/>
  <c r="R2042" i="2"/>
  <c r="Q2042" i="2"/>
  <c r="R2162" i="2"/>
  <c r="Q2162" i="2"/>
  <c r="U2162" i="2"/>
  <c r="AA38" i="2" s="1"/>
  <c r="AB38" i="2" s="1"/>
  <c r="T2162" i="2"/>
  <c r="Z38" i="2" s="1"/>
  <c r="R2222" i="2"/>
  <c r="Q2222" i="2"/>
  <c r="U2222" i="2"/>
  <c r="AA39" i="2" s="1"/>
  <c r="AB39" i="2" s="1"/>
  <c r="T2222" i="2"/>
  <c r="Z39" i="2" s="1"/>
  <c r="I1862" i="2"/>
  <c r="H1862" i="2"/>
  <c r="R1862" i="2"/>
  <c r="Q1862" i="2"/>
  <c r="U1862" i="2"/>
  <c r="AA33" i="2" s="1"/>
  <c r="AB33" i="2" s="1"/>
  <c r="T1862" i="2"/>
  <c r="Z33" i="2" s="1"/>
  <c r="I2042" i="2"/>
  <c r="H2042" i="2"/>
  <c r="U2282" i="2"/>
  <c r="AA40" i="2" s="1"/>
  <c r="AB40" i="2" s="1"/>
  <c r="T2282" i="2"/>
  <c r="Z40" i="2" s="1"/>
  <c r="R2282" i="2"/>
  <c r="Q2282" i="2"/>
  <c r="H1982" i="2"/>
  <c r="I1982" i="2"/>
  <c r="M2042" i="2"/>
  <c r="L2042" i="2"/>
  <c r="D2222" i="2"/>
  <c r="C2222" i="2"/>
  <c r="Y39" i="2"/>
  <c r="D2462" i="2"/>
  <c r="C2462" i="2"/>
  <c r="Y43" i="2"/>
  <c r="R2342" i="2"/>
  <c r="Q2342" i="2"/>
  <c r="U2342" i="2"/>
  <c r="AA41" i="2" s="1"/>
  <c r="AB41" i="2" s="1"/>
  <c r="T2342" i="2"/>
  <c r="Z41" i="2" s="1"/>
  <c r="M2462" i="2"/>
  <c r="L2462" i="2"/>
  <c r="I2222" i="2"/>
  <c r="H2222" i="2"/>
  <c r="I2402" i="2"/>
  <c r="H2402" i="2"/>
  <c r="U2402" i="2"/>
  <c r="AA42" i="2" s="1"/>
  <c r="AB42" i="2" s="1"/>
  <c r="T2402" i="2"/>
  <c r="Z42" i="2" s="1"/>
  <c r="R2402" i="2"/>
  <c r="Q2402" i="2"/>
  <c r="I2762" i="2"/>
  <c r="H2762" i="2"/>
  <c r="D2402" i="2"/>
  <c r="C2402" i="2"/>
  <c r="Y42" i="2"/>
  <c r="M2402" i="2"/>
  <c r="L2402" i="2"/>
  <c r="M2582" i="2"/>
  <c r="L2582" i="2"/>
  <c r="H2462" i="2"/>
  <c r="I2462" i="2"/>
  <c r="Q2462" i="2"/>
  <c r="U2462" i="2"/>
  <c r="AA43" i="2" s="1"/>
  <c r="AB43" i="2" s="1"/>
  <c r="R2462" i="2"/>
  <c r="T2462" i="2"/>
  <c r="Z43" i="2" s="1"/>
  <c r="D2702" i="2"/>
  <c r="C2702" i="2"/>
  <c r="Y47" i="2"/>
  <c r="M2702" i="2"/>
  <c r="L2702" i="2"/>
  <c r="L2822" i="2"/>
  <c r="M2822" i="2"/>
  <c r="I2582" i="2"/>
  <c r="H2582" i="2"/>
  <c r="T2582" i="2"/>
  <c r="Z45" i="2" s="1"/>
  <c r="R2582" i="2"/>
  <c r="Q2582" i="2"/>
  <c r="U2582" i="2"/>
  <c r="AA45" i="2" s="1"/>
  <c r="AB45" i="2" s="1"/>
  <c r="I2822" i="2"/>
  <c r="H2822" i="2"/>
  <c r="U2822" i="2"/>
  <c r="AA49" i="2" s="1"/>
  <c r="AB49" i="2" s="1"/>
  <c r="T2822" i="2"/>
  <c r="Z49" i="2" s="1"/>
  <c r="R2822" i="2"/>
  <c r="Q2822" i="2"/>
  <c r="I2882" i="2"/>
  <c r="H2882" i="2"/>
  <c r="I2702" i="2"/>
  <c r="H2702" i="2"/>
  <c r="R2702" i="2"/>
  <c r="Q2702" i="2"/>
  <c r="U2702" i="2"/>
  <c r="AA47" i="2" s="1"/>
  <c r="AB47" i="2" s="1"/>
  <c r="T2702" i="2"/>
  <c r="Z47" i="2" s="1"/>
  <c r="A123" i="2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423" i="2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783" i="2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723" i="2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1323" i="2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843" i="2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1263" i="2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443" i="2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563" i="2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803" i="2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2163" i="2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83" i="2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523" i="2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763" i="2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83" i="2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3003" i="2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63" i="2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T3062" i="2"/>
  <c r="F60" i="1" s="1"/>
  <c r="Q3062" i="2"/>
  <c r="Q3002" i="2"/>
  <c r="R3062" i="2"/>
  <c r="AI3" i="6"/>
  <c r="A3" i="7" s="1"/>
  <c r="F12" i="1"/>
  <c r="AI2" i="6"/>
  <c r="AI15" i="6"/>
  <c r="U3122" i="2"/>
  <c r="V3122" i="2" s="1"/>
  <c r="V3001" i="2" s="1"/>
  <c r="T3122" i="2"/>
  <c r="F61" i="1" s="1"/>
  <c r="J102" i="6" s="1"/>
  <c r="X102" i="6" s="1"/>
  <c r="AI5" i="6"/>
  <c r="A5" i="7" s="1"/>
  <c r="AI14" i="6"/>
  <c r="AI79" i="6"/>
  <c r="A79" i="7" s="1"/>
  <c r="AI82" i="6"/>
  <c r="A82" i="7" s="1"/>
  <c r="AI102" i="6"/>
  <c r="A102" i="7" s="1"/>
  <c r="AI106" i="6"/>
  <c r="A106" i="7" s="1"/>
  <c r="AI112" i="6"/>
  <c r="A112" i="7" s="1"/>
  <c r="AI68" i="6"/>
  <c r="A68" i="7" s="1"/>
  <c r="AI72" i="6"/>
  <c r="A72" i="7" s="1"/>
  <c r="AI73" i="6"/>
  <c r="A73" i="7" s="1"/>
  <c r="AI75" i="6"/>
  <c r="A75" i="7" s="1"/>
  <c r="AI109" i="6"/>
  <c r="A109" i="7" s="1"/>
  <c r="AI120" i="6"/>
  <c r="A120" i="7" s="1"/>
  <c r="AI78" i="6"/>
  <c r="A78" i="7" s="1"/>
  <c r="AI91" i="6"/>
  <c r="A91" i="7" s="1"/>
  <c r="AI111" i="6"/>
  <c r="A111" i="7" s="1"/>
  <c r="AI83" i="6"/>
  <c r="A83" i="7" s="1"/>
  <c r="AI93" i="6"/>
  <c r="A93" i="7" s="1"/>
  <c r="AI96" i="6"/>
  <c r="A96" i="7" s="1"/>
  <c r="AI99" i="6"/>
  <c r="A99" i="7" s="1"/>
  <c r="AI122" i="6"/>
  <c r="A122" i="7" s="1"/>
  <c r="AI67" i="6"/>
  <c r="A67" i="7" s="1"/>
  <c r="AI74" i="6"/>
  <c r="A74" i="7" s="1"/>
  <c r="AI86" i="6"/>
  <c r="A86" i="7" s="1"/>
  <c r="AI90" i="6"/>
  <c r="A90" i="7" s="1"/>
  <c r="AI92" i="6"/>
  <c r="A92" i="7" s="1"/>
  <c r="AI95" i="6"/>
  <c r="A95" i="7" s="1"/>
  <c r="AI104" i="6"/>
  <c r="A104" i="7" s="1"/>
  <c r="AI107" i="6"/>
  <c r="A107" i="7" s="1"/>
  <c r="AI110" i="6"/>
  <c r="A110" i="7" s="1"/>
  <c r="D127" i="6"/>
  <c r="E127" i="6" s="1"/>
  <c r="J3069" i="2"/>
  <c r="S3048" i="2"/>
  <c r="S3031" i="2"/>
  <c r="S3030" i="2"/>
  <c r="S3044" i="2"/>
  <c r="S3040" i="2"/>
  <c r="J3063" i="2"/>
  <c r="S3034" i="2"/>
  <c r="S3043" i="2"/>
  <c r="J3067" i="2"/>
  <c r="S3025" i="2"/>
  <c r="S3029" i="2"/>
  <c r="S3041" i="2"/>
  <c r="S3045" i="2"/>
  <c r="S3049" i="2"/>
  <c r="S3039" i="2"/>
  <c r="S3037" i="2"/>
  <c r="J3066" i="2"/>
  <c r="S3038" i="2"/>
  <c r="S3047" i="2"/>
  <c r="S3046" i="2"/>
  <c r="J3068" i="2"/>
  <c r="S3052" i="2"/>
  <c r="S3027" i="2"/>
  <c r="S3051" i="2"/>
  <c r="S3042" i="2"/>
  <c r="S3035" i="2"/>
  <c r="S3028" i="2"/>
  <c r="S3026" i="2"/>
  <c r="J3070" i="2"/>
  <c r="S3024" i="2"/>
  <c r="S3050" i="2"/>
  <c r="S3033" i="2"/>
  <c r="J3064" i="2"/>
  <c r="S3023" i="2"/>
  <c r="J3065" i="2"/>
  <c r="S3032" i="2"/>
  <c r="S3053" i="2"/>
  <c r="J3062" i="2"/>
  <c r="S3036" i="2"/>
  <c r="J101" i="6" l="1"/>
  <c r="X101" i="6" s="1"/>
  <c r="AI101" i="6" s="1"/>
  <c r="A101" i="7" s="1"/>
  <c r="F14" i="1"/>
  <c r="A15" i="7"/>
  <c r="A14" i="7"/>
  <c r="A8" i="7"/>
  <c r="A2" i="7"/>
  <c r="F7" i="1"/>
  <c r="F20" i="1"/>
  <c r="F23" i="1"/>
  <c r="E128" i="6"/>
  <c r="D29" i="1"/>
  <c r="F21" i="1"/>
  <c r="F9" i="1"/>
  <c r="F11" i="1"/>
  <c r="F22" i="1"/>
  <c r="F13" i="1"/>
  <c r="F10" i="1"/>
  <c r="F8" i="1"/>
  <c r="F19" i="1"/>
  <c r="F84" i="2"/>
  <c r="F25" i="1" l="1"/>
  <c r="F1803" i="2"/>
  <c r="F2051" i="2"/>
  <c r="F1940" i="2"/>
  <c r="F494" i="2"/>
  <c r="F2227" i="2"/>
  <c r="F668" i="2"/>
  <c r="F3018" i="2"/>
  <c r="F974" i="2"/>
  <c r="F2054" i="2"/>
  <c r="F672" i="2"/>
  <c r="F1030" i="2"/>
  <c r="F3022" i="2"/>
  <c r="F1460" i="2"/>
  <c r="F3138" i="2"/>
  <c r="F2657" i="2"/>
  <c r="F1578" i="2"/>
  <c r="F924" i="2"/>
  <c r="F2110" i="2"/>
  <c r="F2901" i="2"/>
  <c r="F1627" i="2"/>
  <c r="F74" i="2"/>
  <c r="F1396" i="2"/>
  <c r="F374" i="2"/>
  <c r="F2884" i="2"/>
  <c r="F2355" i="2"/>
  <c r="F1756" i="2"/>
  <c r="F2712" i="2"/>
  <c r="F71" i="2"/>
  <c r="F1339" i="2"/>
  <c r="F967" i="2"/>
  <c r="F2723" i="2"/>
  <c r="F3066" i="2"/>
  <c r="F2482" i="2"/>
  <c r="F623" i="2"/>
  <c r="F2776" i="2"/>
  <c r="F2406" i="2"/>
  <c r="F610" i="2"/>
  <c r="F2053" i="2"/>
  <c r="F496" i="2"/>
  <c r="F911" i="2"/>
  <c r="F3074" i="2"/>
  <c r="F3020" i="2"/>
  <c r="F1686" i="2"/>
  <c r="F2481" i="2"/>
  <c r="F2056" i="2"/>
  <c r="F1032" i="2"/>
  <c r="F1384" i="2"/>
  <c r="F3140" i="2"/>
  <c r="F1753" i="2"/>
  <c r="F1580" i="2"/>
  <c r="F244" i="2"/>
  <c r="F2948" i="2"/>
  <c r="F2417" i="2"/>
  <c r="F1148" i="2"/>
  <c r="F1632" i="2"/>
  <c r="F429" i="2"/>
  <c r="F743" i="2"/>
  <c r="F131" i="2"/>
  <c r="F2226" i="2"/>
  <c r="F1683" i="2"/>
  <c r="F138" i="2"/>
  <c r="F1341" i="2"/>
  <c r="F255" i="2"/>
  <c r="F915" i="2"/>
  <c r="F1644" i="2"/>
  <c r="F2828" i="2"/>
  <c r="F2483" i="2"/>
  <c r="F3125" i="2"/>
  <c r="F3021" i="2"/>
  <c r="F1944" i="2"/>
  <c r="F438" i="2"/>
  <c r="F2833" i="2"/>
  <c r="F2463" i="2"/>
  <c r="F1031" i="2"/>
  <c r="F663" i="2"/>
  <c r="F2168" i="2"/>
  <c r="F804" i="2"/>
  <c r="F2181" i="2"/>
  <c r="F1987" i="2"/>
  <c r="F1758" i="2"/>
  <c r="F1745" i="2"/>
  <c r="F562" i="2"/>
  <c r="F907" i="2"/>
  <c r="F2709" i="2"/>
  <c r="F2842" i="2"/>
  <c r="F1034" i="2"/>
  <c r="F2781" i="2"/>
  <c r="F73" i="2"/>
  <c r="F1755" i="2"/>
  <c r="F426" i="2"/>
  <c r="F256" i="2"/>
  <c r="F1994" i="2"/>
  <c r="F2532" i="2"/>
  <c r="F3010" i="2"/>
  <c r="F1628" i="2"/>
  <c r="F2418" i="2"/>
  <c r="F2784" i="2"/>
  <c r="F2412" i="2"/>
  <c r="F488" i="2"/>
  <c r="F3067" i="2"/>
  <c r="F2705" i="2"/>
  <c r="F1521" i="2"/>
  <c r="F2405" i="2"/>
  <c r="F2904" i="2"/>
  <c r="F3137" i="2"/>
  <c r="F3084" i="2"/>
  <c r="F913" i="2"/>
  <c r="F543" i="2"/>
  <c r="F1270" i="2"/>
  <c r="F1519" i="2"/>
  <c r="F311" i="2"/>
  <c r="F1751" i="2"/>
  <c r="F1087" i="2"/>
  <c r="F2177" i="2"/>
  <c r="F2290" i="2"/>
  <c r="F1393" i="2"/>
  <c r="F971" i="2"/>
  <c r="F2945" i="2"/>
  <c r="F965" i="2"/>
  <c r="F1033" i="2"/>
  <c r="F2225" i="2"/>
  <c r="F797" i="2"/>
  <c r="F1335" i="2"/>
  <c r="F619" i="2"/>
  <c r="F2296" i="2"/>
  <c r="F1760" i="2"/>
  <c r="F664" i="2"/>
  <c r="F564" i="2"/>
  <c r="F493" i="2"/>
  <c r="F3011" i="2"/>
  <c r="F3135" i="2"/>
  <c r="F2844" i="2"/>
  <c r="F1279" i="2"/>
  <c r="F2415" i="2"/>
  <c r="F2947" i="2"/>
  <c r="F1936" i="2"/>
  <c r="F1874" i="2"/>
  <c r="F485" i="2"/>
  <c r="F1093" i="2"/>
  <c r="F1687" i="2"/>
  <c r="F2533" i="2"/>
  <c r="F2593" i="2"/>
  <c r="F2414" i="2"/>
  <c r="F1085" i="2"/>
  <c r="F2484" i="2"/>
  <c r="F1869" i="2"/>
  <c r="F1089" i="2"/>
  <c r="F1747" i="2"/>
  <c r="F1327" i="2"/>
  <c r="F1514" i="2"/>
  <c r="F1746" i="2"/>
  <c r="F1160" i="2"/>
  <c r="F2231" i="2"/>
  <c r="F8" i="2"/>
  <c r="F201" i="2"/>
  <c r="F2232" i="2"/>
  <c r="F2480" i="2"/>
  <c r="F2301" i="2"/>
  <c r="F2961" i="2"/>
  <c r="F2104" i="2"/>
  <c r="F247" i="2"/>
  <c r="F1811" i="2"/>
  <c r="F1266" i="2"/>
  <c r="F2115" i="2"/>
  <c r="F2722" i="2"/>
  <c r="F1104" i="2"/>
  <c r="F1571" i="2"/>
  <c r="F1512" i="2"/>
  <c r="F2052" i="2"/>
  <c r="F2526" i="2"/>
  <c r="F1387" i="2"/>
  <c r="F2180" i="2"/>
  <c r="F1267" i="2"/>
  <c r="F1634" i="2"/>
  <c r="F2347" i="2"/>
  <c r="F2714" i="2"/>
  <c r="F799" i="2"/>
  <c r="F1993" i="2"/>
  <c r="F1630" i="2"/>
  <c r="F2304" i="2"/>
  <c r="F1985" i="2"/>
  <c r="F258" i="2"/>
  <c r="F1455" i="2"/>
  <c r="F1340" i="2"/>
  <c r="F3139" i="2"/>
  <c r="F1935" i="2"/>
  <c r="F1281" i="2"/>
  <c r="F19" i="2"/>
  <c r="F189" i="2"/>
  <c r="F2404" i="2"/>
  <c r="F492" i="2"/>
  <c r="F2044" i="2"/>
  <c r="F63" i="2"/>
  <c r="F2544" i="2"/>
  <c r="F1208" i="2"/>
  <c r="F2894" i="2"/>
  <c r="F2595" i="2"/>
  <c r="F1153" i="2"/>
  <c r="F1144" i="2"/>
  <c r="F3073" i="2"/>
  <c r="F123" i="2"/>
  <c r="F1462" i="2"/>
  <c r="F923" i="2"/>
  <c r="F843" i="2"/>
  <c r="F1876" i="2"/>
  <c r="F2529" i="2"/>
  <c r="F2771" i="2"/>
  <c r="F621" i="2"/>
  <c r="F2843" i="2"/>
  <c r="F1643" i="2"/>
  <c r="F2119" i="2"/>
  <c r="F1564" i="2"/>
  <c r="F622" i="2"/>
  <c r="F2826" i="2"/>
  <c r="F376" i="2"/>
  <c r="F1027" i="2"/>
  <c r="F1518" i="2"/>
  <c r="F2716" i="2"/>
  <c r="F789" i="2"/>
  <c r="F3128" i="2"/>
  <c r="F500" i="2"/>
  <c r="F1083" i="2"/>
  <c r="F2045" i="2"/>
  <c r="F616" i="2"/>
  <c r="F617" i="2"/>
  <c r="F203" i="2"/>
  <c r="F2169" i="2"/>
  <c r="F1937" i="2"/>
  <c r="F367" i="2"/>
  <c r="F22" i="2"/>
  <c r="F2653" i="2"/>
  <c r="F2116" i="2"/>
  <c r="F2046" i="2"/>
  <c r="F726" i="2"/>
  <c r="F1330" i="2"/>
  <c r="F3069" i="2"/>
  <c r="F1684" i="2"/>
  <c r="F1155" i="2"/>
  <c r="F2649" i="2"/>
  <c r="F2004" i="2"/>
  <c r="F2111" i="2"/>
  <c r="F963" i="2"/>
  <c r="F3077" i="2"/>
  <c r="F1209" i="2"/>
  <c r="F1394" i="2"/>
  <c r="F2359" i="2"/>
  <c r="F1204" i="2"/>
  <c r="F185" i="2"/>
  <c r="F973" i="2"/>
  <c r="F2345" i="2"/>
  <c r="F1277" i="2"/>
  <c r="F3003" i="2"/>
  <c r="F1636" i="2"/>
  <c r="F1823" i="2"/>
  <c r="F2711" i="2"/>
  <c r="F2839" i="2"/>
  <c r="F2764" i="2"/>
  <c r="F3130" i="2"/>
  <c r="F723" i="2"/>
  <c r="F3014" i="2"/>
  <c r="F848" i="2"/>
  <c r="F135" i="2"/>
  <c r="F618" i="2"/>
  <c r="F1091" i="2"/>
  <c r="F1458" i="2"/>
  <c r="F2228" i="2"/>
  <c r="F683" i="2"/>
  <c r="F372" i="2"/>
  <c r="F1873" i="2"/>
  <c r="F1343" i="2"/>
  <c r="F1576" i="2"/>
  <c r="F2167" i="2"/>
  <c r="F2763" i="2"/>
  <c r="F733" i="2"/>
  <c r="F2055" i="2"/>
  <c r="F794" i="2"/>
  <c r="F1399" i="2"/>
  <c r="F124" i="2"/>
  <c r="F975" i="2"/>
  <c r="F1274" i="2"/>
  <c r="F2708" i="2"/>
  <c r="F1326" i="2"/>
  <c r="F978" i="2"/>
  <c r="F2179" i="2"/>
  <c r="F1584" i="2"/>
  <c r="F854" i="2"/>
  <c r="F1390" i="2"/>
  <c r="F83" i="2"/>
  <c r="F860" i="2"/>
  <c r="F202" i="2"/>
  <c r="F1939" i="2"/>
  <c r="F2652" i="2"/>
  <c r="F847" i="2"/>
  <c r="F1150" i="2"/>
  <c r="F2895" i="2"/>
  <c r="F128" i="2"/>
  <c r="F856" i="2"/>
  <c r="F787" i="2"/>
  <c r="F1625" i="2"/>
  <c r="F2774" i="2"/>
  <c r="F307" i="2"/>
  <c r="F1867" i="2"/>
  <c r="F2300" i="2"/>
  <c r="F1100" i="2"/>
  <c r="F1331" i="2"/>
  <c r="F2105" i="2"/>
  <c r="F1925" i="2"/>
  <c r="F922" i="2"/>
  <c r="F1385" i="2"/>
  <c r="F2238" i="2"/>
  <c r="F379" i="2"/>
  <c r="F1205" i="2"/>
  <c r="F2114" i="2"/>
  <c r="F2591" i="2"/>
  <c r="F2838" i="2"/>
  <c r="F2897" i="2"/>
  <c r="F382" i="2"/>
  <c r="F2113" i="2"/>
  <c r="F1868" i="2"/>
  <c r="F303" i="2"/>
  <c r="F430" i="2"/>
  <c r="F3070" i="2"/>
  <c r="F69" i="2"/>
  <c r="F1754" i="2"/>
  <c r="F18" i="2"/>
  <c r="F2106" i="2"/>
  <c r="F680" i="2"/>
  <c r="F551" i="2"/>
  <c r="F2952" i="2"/>
  <c r="F1520" i="2"/>
  <c r="F2721" i="2"/>
  <c r="F1043" i="2"/>
  <c r="F1398" i="2"/>
  <c r="F2783" i="2"/>
  <c r="F1928" i="2"/>
  <c r="F437" i="2"/>
  <c r="F976" i="2"/>
  <c r="F3019" i="2"/>
  <c r="F2892" i="2"/>
  <c r="F2903" i="2"/>
  <c r="F2354" i="2"/>
  <c r="F977" i="2"/>
  <c r="F1879" i="2"/>
  <c r="F920" i="2"/>
  <c r="F1207" i="2"/>
  <c r="F2962" i="2"/>
  <c r="F72" i="2"/>
  <c r="F3013" i="2"/>
  <c r="F1812" i="2"/>
  <c r="F858" i="2"/>
  <c r="F1749" i="2"/>
  <c r="F604" i="2"/>
  <c r="F2717" i="2"/>
  <c r="F1568" i="2"/>
  <c r="F2229" i="2"/>
  <c r="F2888" i="2"/>
  <c r="F563" i="2"/>
  <c r="F2773" i="2"/>
  <c r="F1157" i="2"/>
  <c r="F2173" i="2"/>
  <c r="F1817" i="2"/>
  <c r="F1763" i="2"/>
  <c r="F142" i="2"/>
  <c r="F1814" i="2"/>
  <c r="F24" i="2"/>
  <c r="F435" i="2"/>
  <c r="F425" i="2"/>
  <c r="F2240" i="2"/>
  <c r="F546" i="2"/>
  <c r="F1044" i="2"/>
  <c r="F1328" i="2"/>
  <c r="F1024" i="2"/>
  <c r="F384" i="2"/>
  <c r="F906" i="2"/>
  <c r="F1813" i="2"/>
  <c r="F2361" i="2"/>
  <c r="F194" i="2"/>
  <c r="F133" i="2"/>
  <c r="F262" i="2"/>
  <c r="F383" i="2"/>
  <c r="F1464" i="2"/>
  <c r="F1635" i="2"/>
  <c r="F3123" i="2"/>
  <c r="F1882" i="2"/>
  <c r="F1818" i="2"/>
  <c r="F1445" i="2"/>
  <c r="F1400" i="2"/>
  <c r="F3017" i="2"/>
  <c r="F2663" i="2"/>
  <c r="F192" i="2"/>
  <c r="F670" i="2"/>
  <c r="F2303" i="2"/>
  <c r="F2719" i="2"/>
  <c r="F2654" i="2"/>
  <c r="F1875" i="2"/>
  <c r="F2658" i="2"/>
  <c r="F2600" i="2"/>
  <c r="F1397" i="2"/>
  <c r="F2656" i="2"/>
  <c r="F983" i="2"/>
  <c r="F1989" i="2"/>
  <c r="F1691" i="2"/>
  <c r="F2704" i="2"/>
  <c r="F370" i="2"/>
  <c r="F381" i="2"/>
  <c r="F732" i="2"/>
  <c r="F1149" i="2"/>
  <c r="F3134" i="2"/>
  <c r="F1154" i="2"/>
  <c r="F2707" i="2"/>
  <c r="F1214" i="2"/>
  <c r="F2478" i="2"/>
  <c r="F744" i="2"/>
  <c r="F2292" i="2"/>
  <c r="F611" i="2"/>
  <c r="F2358" i="2"/>
  <c r="F2295" i="2"/>
  <c r="F2475" i="2"/>
  <c r="F2464" i="2"/>
  <c r="F140" i="2"/>
  <c r="F3072" i="2"/>
  <c r="F2352" i="2"/>
  <c r="F129" i="2"/>
  <c r="F3082" i="2"/>
  <c r="F3006" i="2"/>
  <c r="F1325" i="2"/>
  <c r="F2584" i="2"/>
  <c r="F436" i="2"/>
  <c r="F304" i="2"/>
  <c r="F2645" i="2"/>
  <c r="F607" i="2"/>
  <c r="F2283" i="2"/>
  <c r="F423" i="2"/>
  <c r="F1808" i="2"/>
  <c r="F424" i="2"/>
  <c r="F2000" i="2"/>
  <c r="F196" i="2"/>
  <c r="F2527" i="2"/>
  <c r="F2059" i="2"/>
  <c r="F2298" i="2"/>
  <c r="F1881" i="2"/>
  <c r="F1461" i="2"/>
  <c r="F1697" i="2"/>
  <c r="F319" i="2"/>
  <c r="F2589" i="2"/>
  <c r="F2419" i="2"/>
  <c r="F489" i="2"/>
  <c r="F1217" i="2"/>
  <c r="F910" i="2"/>
  <c r="F2422" i="2"/>
  <c r="F731" i="2"/>
  <c r="F2523" i="2"/>
  <c r="F730" i="2"/>
  <c r="F667" i="2"/>
  <c r="F2597" i="2"/>
  <c r="F2243" i="2"/>
  <c r="F2408" i="2"/>
  <c r="F264" i="2"/>
  <c r="F1639" i="2"/>
  <c r="F251" i="2"/>
  <c r="F684" i="2"/>
  <c r="F2769" i="2"/>
  <c r="F2824" i="2"/>
  <c r="F2768" i="2"/>
  <c r="F2353" i="2"/>
  <c r="F1086" i="2"/>
  <c r="F1338" i="2"/>
  <c r="F2885" i="2"/>
  <c r="F3023" i="2"/>
  <c r="F2182" i="2"/>
  <c r="F1151" i="2"/>
  <c r="F2288" i="2"/>
  <c r="F2960" i="2"/>
  <c r="F614" i="2"/>
  <c r="F1569" i="2"/>
  <c r="F1700" i="2"/>
  <c r="F1984" i="2"/>
  <c r="F1098" i="2"/>
  <c r="F673" i="2"/>
  <c r="F921" i="2"/>
  <c r="F981" i="2"/>
  <c r="F905" i="2"/>
  <c r="F1211" i="2"/>
  <c r="F980" i="2"/>
  <c r="F850" i="2"/>
  <c r="F2164" i="2"/>
  <c r="F1272" i="2"/>
  <c r="F14" i="2"/>
  <c r="F1821" i="2"/>
  <c r="F144" i="2"/>
  <c r="F2109" i="2"/>
  <c r="F1998" i="2"/>
  <c r="F1332" i="2"/>
  <c r="F1764" i="2"/>
  <c r="F308" i="2"/>
  <c r="F1703" i="2"/>
  <c r="F561" i="2"/>
  <c r="F1333" i="2"/>
  <c r="F793" i="2"/>
  <c r="F377" i="2"/>
  <c r="F735" i="2"/>
  <c r="F675" i="2"/>
  <c r="F444" i="2"/>
  <c r="F368" i="2"/>
  <c r="F678" i="2"/>
  <c r="F318" i="2"/>
  <c r="F1216" i="2"/>
  <c r="F2603" i="2"/>
  <c r="F859" i="2"/>
  <c r="F2284" i="2"/>
  <c r="F736" i="2"/>
  <c r="F486" i="2"/>
  <c r="F2586" i="2"/>
  <c r="F972" i="2"/>
  <c r="F2943" i="2"/>
  <c r="F1933" i="2"/>
  <c r="F313" i="2"/>
  <c r="F609" i="2"/>
  <c r="F2840" i="2"/>
  <c r="F1872" i="2"/>
  <c r="F3141" i="2"/>
  <c r="F3126" i="2"/>
  <c r="F1203" i="2"/>
  <c r="F2944" i="2"/>
  <c r="F314" i="2"/>
  <c r="F1028" i="2"/>
  <c r="F1451" i="2"/>
  <c r="F1807" i="2"/>
  <c r="F1517" i="2"/>
  <c r="F2178" i="2"/>
  <c r="F2659" i="2"/>
  <c r="F1572" i="2"/>
  <c r="F3012" i="2"/>
  <c r="F79" i="2"/>
  <c r="F1145" i="2"/>
  <c r="F3068" i="2"/>
  <c r="F2720" i="2"/>
  <c r="F791" i="2"/>
  <c r="F2343" i="2"/>
  <c r="F375" i="2"/>
  <c r="F2175" i="2"/>
  <c r="F729" i="2"/>
  <c r="F1819" i="2"/>
  <c r="F195" i="2"/>
  <c r="F2470" i="2"/>
  <c r="F2403" i="2"/>
  <c r="F2121" i="2"/>
  <c r="F2236" i="2"/>
  <c r="F1690" i="2"/>
  <c r="F904" i="2"/>
  <c r="F1515" i="2"/>
  <c r="F1213" i="2"/>
  <c r="F2604" i="2"/>
  <c r="F2893" i="2"/>
  <c r="F3081" i="2"/>
  <c r="F1264" i="2"/>
  <c r="F3142" i="2"/>
  <c r="F1938" i="2"/>
  <c r="F10" i="2"/>
  <c r="F2003" i="2"/>
  <c r="F1995" i="2"/>
  <c r="F1210" i="2"/>
  <c r="F2170" i="2"/>
  <c r="F1026" i="2"/>
  <c r="F1401" i="2"/>
  <c r="F1866" i="2"/>
  <c r="F1583" i="2"/>
  <c r="F2350" i="2"/>
  <c r="F2002" i="2"/>
  <c r="F1695" i="2"/>
  <c r="F250" i="2"/>
  <c r="F483" i="2"/>
  <c r="F1392" i="2"/>
  <c r="F1162" i="2"/>
  <c r="F969" i="2"/>
  <c r="F2898" i="2"/>
  <c r="F681" i="2"/>
  <c r="F2953" i="2"/>
  <c r="F1640" i="2"/>
  <c r="F2174" i="2"/>
  <c r="F1263" i="2"/>
  <c r="F364" i="2"/>
  <c r="F2598" i="2"/>
  <c r="F1265" i="2"/>
  <c r="F788" i="2"/>
  <c r="F371" i="2"/>
  <c r="F676" i="2"/>
  <c r="F130" i="2"/>
  <c r="F605" i="2"/>
  <c r="F1822" i="2"/>
  <c r="F2643" i="2"/>
  <c r="F65" i="2"/>
  <c r="F1023" i="2"/>
  <c r="F1513" i="2"/>
  <c r="F1038" i="2"/>
  <c r="F1156" i="2"/>
  <c r="F1221" i="2"/>
  <c r="F790" i="2"/>
  <c r="F864" i="2"/>
  <c r="F1269" i="2"/>
  <c r="F1040" i="2"/>
  <c r="F624" i="2"/>
  <c r="F739" i="2"/>
  <c r="F2416" i="2"/>
  <c r="F1147" i="2"/>
  <c r="F309" i="2"/>
  <c r="F497" i="2"/>
  <c r="F1037" i="2"/>
  <c r="F191" i="2"/>
  <c r="F1629" i="2"/>
  <c r="F1450" i="2"/>
  <c r="F1762" i="2"/>
  <c r="F671" i="2"/>
  <c r="F2183" i="2"/>
  <c r="F2108" i="2"/>
  <c r="F1942" i="2"/>
  <c r="F734" i="2"/>
  <c r="F2602" i="2"/>
  <c r="F369" i="2"/>
  <c r="F439" i="2"/>
  <c r="F3008" i="2"/>
  <c r="F3016" i="2"/>
  <c r="F849" i="2"/>
  <c r="F2964" i="2"/>
  <c r="F498" i="2"/>
  <c r="F2655" i="2"/>
  <c r="F2724" i="2"/>
  <c r="F1388" i="2"/>
  <c r="F550" i="2"/>
  <c r="F1223" i="2"/>
  <c r="F2775" i="2"/>
  <c r="F1704" i="2"/>
  <c r="F1103" i="2"/>
  <c r="F1563" i="2"/>
  <c r="F970" i="2"/>
  <c r="F1446" i="2"/>
  <c r="F1102" i="2"/>
  <c r="F556" i="2"/>
  <c r="F2348" i="2"/>
  <c r="F666" i="2"/>
  <c r="F1743" i="2"/>
  <c r="F305" i="2"/>
  <c r="F316" i="2"/>
  <c r="F1582" i="2"/>
  <c r="F741" i="2"/>
  <c r="F1702" i="2"/>
  <c r="F2049" i="2"/>
  <c r="F2836" i="2"/>
  <c r="F862" i="2"/>
  <c r="F853" i="2"/>
  <c r="F1931" i="2"/>
  <c r="F64" i="2"/>
  <c r="F2285" i="2"/>
  <c r="F321" i="2"/>
  <c r="F802" i="2"/>
  <c r="F1025" i="2"/>
  <c r="F1454" i="2"/>
  <c r="F1447" i="2"/>
  <c r="F2890" i="2"/>
  <c r="F2230" i="2"/>
  <c r="F1212" i="2"/>
  <c r="F544" i="2"/>
  <c r="F2233" i="2"/>
  <c r="F9" i="2"/>
  <c r="F547" i="2"/>
  <c r="F136" i="2"/>
  <c r="F487" i="2"/>
  <c r="F1404" i="2"/>
  <c r="F903" i="2"/>
  <c r="F2351" i="2"/>
  <c r="F2060" i="2"/>
  <c r="F2831" i="2"/>
  <c r="F1992" i="2"/>
  <c r="F2356" i="2"/>
  <c r="F1101" i="2"/>
  <c r="F738" i="2"/>
  <c r="F2599" i="2"/>
  <c r="F1934" i="2"/>
  <c r="F1579" i="2"/>
  <c r="F1631" i="2"/>
  <c r="F1452" i="2"/>
  <c r="F964" i="2"/>
  <c r="F1988" i="2"/>
  <c r="F2407" i="2"/>
  <c r="F2063" i="2"/>
  <c r="F1574" i="2"/>
  <c r="F2234" i="2"/>
  <c r="F1642" i="2"/>
  <c r="F82" i="2"/>
  <c r="F1402" i="2"/>
  <c r="F846" i="2"/>
  <c r="F126" i="2"/>
  <c r="F137" i="2"/>
  <c r="F737" i="2"/>
  <c r="F2064" i="2"/>
  <c r="F2648" i="2"/>
  <c r="F2223" i="2"/>
  <c r="F912" i="2"/>
  <c r="F3144" i="2"/>
  <c r="F2472" i="2"/>
  <c r="F186" i="2"/>
  <c r="F852" i="2"/>
  <c r="F183" i="2"/>
  <c r="F125" i="2"/>
  <c r="F620" i="2"/>
  <c r="F2770" i="2"/>
  <c r="F1570" i="2"/>
  <c r="F2061" i="2"/>
  <c r="F2123" i="2"/>
  <c r="F1623" i="2"/>
  <c r="F1444" i="2"/>
  <c r="F1926" i="2"/>
  <c r="F2360" i="2"/>
  <c r="F2166" i="2"/>
  <c r="F1573" i="2"/>
  <c r="F2409" i="2"/>
  <c r="F2469" i="2"/>
  <c r="F679" i="2"/>
  <c r="F373" i="2"/>
  <c r="F23" i="2"/>
  <c r="F2286" i="2"/>
  <c r="F1865" i="2"/>
  <c r="F490" i="2"/>
  <c r="F1884" i="2"/>
  <c r="F501" i="2"/>
  <c r="F1820" i="2"/>
  <c r="F310" i="2"/>
  <c r="F1504" i="2"/>
  <c r="F3078" i="2"/>
  <c r="F1806" i="2"/>
  <c r="F1986" i="2"/>
  <c r="F1403" i="2"/>
  <c r="F1815" i="2"/>
  <c r="F2963" i="2"/>
  <c r="F143" i="2"/>
  <c r="F558" i="2"/>
  <c r="F1158" i="2"/>
  <c r="F11" i="2"/>
  <c r="F2224" i="2"/>
  <c r="F1524" i="2"/>
  <c r="F1685" i="2"/>
  <c r="F1163" i="2"/>
  <c r="F2830" i="2"/>
  <c r="F2344" i="2"/>
  <c r="F1283" i="2"/>
  <c r="F2650" i="2"/>
  <c r="F1042" i="2"/>
  <c r="F3129" i="2"/>
  <c r="F1268" i="2"/>
  <c r="F76" i="2"/>
  <c r="F2357" i="2"/>
  <c r="F966" i="2"/>
  <c r="F188" i="2"/>
  <c r="F499" i="2"/>
  <c r="F3065" i="2"/>
  <c r="F1871" i="2"/>
  <c r="F2713" i="2"/>
  <c r="F2661" i="2"/>
  <c r="F728" i="2"/>
  <c r="F1084" i="2"/>
  <c r="F2479" i="2"/>
  <c r="F555" i="2"/>
  <c r="F2594" i="2"/>
  <c r="F1923" i="2"/>
  <c r="F1809" i="2"/>
  <c r="F2058" i="2"/>
  <c r="F3076" i="2"/>
  <c r="F1880" i="2"/>
  <c r="F2778" i="2"/>
  <c r="F2538" i="2"/>
  <c r="F861" i="2"/>
  <c r="F1761" i="2"/>
  <c r="F127" i="2"/>
  <c r="F2473" i="2"/>
  <c r="F68" i="2"/>
  <c r="F613" i="2"/>
  <c r="F1932" i="2"/>
  <c r="F1344" i="2"/>
  <c r="F1577" i="2"/>
  <c r="F559" i="2"/>
  <c r="F428" i="2"/>
  <c r="F190" i="2"/>
  <c r="F1637" i="2"/>
  <c r="F1284" i="2"/>
  <c r="F1273" i="2"/>
  <c r="F1757" i="2"/>
  <c r="F1449" i="2"/>
  <c r="F615" i="2"/>
  <c r="F2423" i="2"/>
  <c r="F3124" i="2"/>
  <c r="F916" i="2"/>
  <c r="F2410" i="2"/>
  <c r="F612" i="2"/>
  <c r="F431" i="2"/>
  <c r="F798" i="2"/>
  <c r="F502" i="2"/>
  <c r="F1759" i="2"/>
  <c r="F2957" i="2"/>
  <c r="F3009" i="2"/>
  <c r="F2706" i="2"/>
  <c r="F2477" i="2"/>
  <c r="F1996" i="2"/>
  <c r="F1689" i="2"/>
  <c r="F2165" i="2"/>
  <c r="F1924" i="2"/>
  <c r="F1143" i="2"/>
  <c r="F1275" i="2"/>
  <c r="F252" i="2"/>
  <c r="F495" i="2"/>
  <c r="F2001" i="2"/>
  <c r="F1810" i="2"/>
  <c r="F1334" i="2"/>
  <c r="F198" i="2"/>
  <c r="F1035" i="2"/>
  <c r="F2349" i="2"/>
  <c r="F1456" i="2"/>
  <c r="F2958" i="2"/>
  <c r="F2424" i="2"/>
  <c r="F200" i="2"/>
  <c r="F3024" i="2"/>
  <c r="F665" i="2"/>
  <c r="F1329" i="2"/>
  <c r="F1457" i="2"/>
  <c r="F20" i="2"/>
  <c r="F677" i="2"/>
  <c r="F1337" i="2"/>
  <c r="F1930" i="2"/>
  <c r="F1983" i="2"/>
  <c r="F1929" i="2"/>
  <c r="F1324" i="2"/>
  <c r="F2534" i="2"/>
  <c r="F2107" i="2"/>
  <c r="F2766" i="2"/>
  <c r="F2841" i="2"/>
  <c r="F2421" i="2"/>
  <c r="F2112" i="2"/>
  <c r="F2772" i="2"/>
  <c r="F2048" i="2"/>
  <c r="F545" i="2"/>
  <c r="F2956" i="2"/>
  <c r="F796" i="2"/>
  <c r="F2466" i="2"/>
  <c r="F2949" i="2"/>
  <c r="F908" i="2"/>
  <c r="F3005" i="2"/>
  <c r="F1164" i="2"/>
  <c r="F2294" i="2"/>
  <c r="F727" i="2"/>
  <c r="F2531" i="2"/>
  <c r="F245" i="2"/>
  <c r="F1877" i="2"/>
  <c r="F1383" i="2"/>
  <c r="F1565" i="2"/>
  <c r="F3064" i="2"/>
  <c r="F1041" i="2"/>
  <c r="F2955" i="2"/>
  <c r="F2601" i="2"/>
  <c r="F2946" i="2"/>
  <c r="F21" i="2"/>
  <c r="F484" i="2"/>
  <c r="F2163" i="2"/>
  <c r="F2718" i="2"/>
  <c r="F260" i="2"/>
  <c r="F7" i="2"/>
  <c r="F3071" i="2"/>
  <c r="F2413" i="2"/>
  <c r="F2646" i="2"/>
  <c r="F2590" i="2"/>
  <c r="F1282" i="2"/>
  <c r="F844" i="2"/>
  <c r="F914" i="2"/>
  <c r="F1099" i="2"/>
  <c r="F1280" i="2"/>
  <c r="F2644" i="2"/>
  <c r="F3004" i="2"/>
  <c r="F682" i="2"/>
  <c r="F249" i="2"/>
  <c r="F306" i="2"/>
  <c r="F1991" i="2"/>
  <c r="F2767" i="2"/>
  <c r="F1508" i="2"/>
  <c r="F2539" i="2"/>
  <c r="F1395" i="2"/>
  <c r="F134" i="2"/>
  <c r="F2363" i="2"/>
  <c r="F1523" i="2"/>
  <c r="F2467" i="2"/>
  <c r="F783" i="2"/>
  <c r="F259" i="2"/>
  <c r="F1459" i="2"/>
  <c r="F1824" i="2"/>
  <c r="F1516" i="2"/>
  <c r="F795" i="2"/>
  <c r="F491" i="2"/>
  <c r="F1883" i="2"/>
  <c r="F669" i="2"/>
  <c r="F2237" i="2"/>
  <c r="F2184" i="2"/>
  <c r="F1036" i="2"/>
  <c r="F1220" i="2"/>
  <c r="F1278" i="2"/>
  <c r="F1039" i="2"/>
  <c r="F2777" i="2"/>
  <c r="F2291" i="2"/>
  <c r="F2047" i="2"/>
  <c r="F742" i="2"/>
  <c r="F1863" i="2"/>
  <c r="F184" i="2"/>
  <c r="F1581" i="2"/>
  <c r="F13" i="2"/>
  <c r="F1633" i="2"/>
  <c r="F2242" i="2"/>
  <c r="F1943" i="2"/>
  <c r="F1638" i="2"/>
  <c r="F1696" i="2"/>
  <c r="F1094" i="2"/>
  <c r="F1095" i="2"/>
  <c r="F1029" i="2"/>
  <c r="F803" i="2"/>
  <c r="F2468" i="2"/>
  <c r="F2825" i="2"/>
  <c r="F2703" i="2"/>
  <c r="F2297" i="2"/>
  <c r="F2411" i="2"/>
  <c r="F1386" i="2"/>
  <c r="F1744" i="2"/>
  <c r="F918" i="2"/>
  <c r="F2120" i="2"/>
  <c r="F78" i="2"/>
  <c r="F3063" i="2"/>
  <c r="F1222" i="2"/>
  <c r="F2465" i="2"/>
  <c r="F1448" i="2"/>
  <c r="F2832" i="2"/>
  <c r="F1701" i="2"/>
  <c r="F2172" i="2"/>
  <c r="F1506" i="2"/>
  <c r="F70" i="2"/>
  <c r="F442" i="2"/>
  <c r="F2476" i="2"/>
  <c r="F1999" i="2"/>
  <c r="F4" i="2"/>
  <c r="F2899" i="2"/>
  <c r="F2823" i="2"/>
  <c r="F984" i="2"/>
  <c r="F553" i="2"/>
  <c r="F2951" i="2"/>
  <c r="F432" i="2"/>
  <c r="F12" i="2"/>
  <c r="F2900" i="2"/>
  <c r="F2235" i="2"/>
  <c r="F187" i="2"/>
  <c r="F2118" i="2"/>
  <c r="F433" i="2"/>
  <c r="F2346" i="2"/>
  <c r="F3015" i="2"/>
  <c r="F968" i="2"/>
  <c r="F549" i="2"/>
  <c r="F503" i="2"/>
  <c r="F365" i="2"/>
  <c r="F378" i="2"/>
  <c r="F724" i="2"/>
  <c r="F554" i="2"/>
  <c r="F75" i="2"/>
  <c r="F2122" i="2"/>
  <c r="F792" i="2"/>
  <c r="F2474" i="2"/>
  <c r="F801" i="2"/>
  <c r="F2827" i="2"/>
  <c r="F1463" i="2"/>
  <c r="F1699" i="2"/>
  <c r="F2959" i="2"/>
  <c r="F784" i="2"/>
  <c r="F2543" i="2"/>
  <c r="F1097" i="2"/>
  <c r="F3075" i="2"/>
  <c r="F3007" i="2"/>
  <c r="F2891" i="2"/>
  <c r="F2835" i="2"/>
  <c r="F2420" i="2"/>
  <c r="F2124" i="2"/>
  <c r="F2596" i="2"/>
  <c r="F3079" i="2"/>
  <c r="F1864" i="2"/>
  <c r="F1215" i="2"/>
  <c r="F2299" i="2"/>
  <c r="F1567" i="2"/>
  <c r="F139" i="2"/>
  <c r="F2293" i="2"/>
  <c r="F740" i="2"/>
  <c r="F2171" i="2"/>
  <c r="F2588" i="2"/>
  <c r="F800" i="2"/>
  <c r="F1276" i="2"/>
  <c r="F2662" i="2"/>
  <c r="F1816" i="2"/>
  <c r="F1336" i="2"/>
  <c r="F2715" i="2"/>
  <c r="F141" i="2"/>
  <c r="F2302" i="2"/>
  <c r="F2660" i="2"/>
  <c r="F552" i="2"/>
  <c r="F3127" i="2"/>
  <c r="F3136" i="2"/>
  <c r="F1505" i="2"/>
  <c r="F560" i="2"/>
  <c r="F2896" i="2"/>
  <c r="F2364" i="2"/>
  <c r="F2886" i="2"/>
  <c r="F1698" i="2"/>
  <c r="F608" i="2"/>
  <c r="F67" i="2"/>
  <c r="F1748" i="2"/>
  <c r="F2829" i="2"/>
  <c r="F2710" i="2"/>
  <c r="F1927" i="2"/>
  <c r="F917" i="2"/>
  <c r="F786" i="2"/>
  <c r="F81" i="2"/>
  <c r="F1453" i="2"/>
  <c r="F504" i="2"/>
  <c r="F2289" i="2"/>
  <c r="F2528" i="2"/>
  <c r="F2883" i="2"/>
  <c r="F2239" i="2"/>
  <c r="F2950" i="2"/>
  <c r="F1159" i="2"/>
  <c r="F366" i="2"/>
  <c r="F3131" i="2"/>
  <c r="F2902" i="2"/>
  <c r="F2176" i="2"/>
  <c r="F322" i="2"/>
  <c r="F1391" i="2"/>
  <c r="F1443" i="2"/>
  <c r="F2765" i="2"/>
  <c r="F1624" i="2"/>
  <c r="F1694" i="2"/>
  <c r="F1522" i="2"/>
  <c r="F1389" i="2"/>
  <c r="F1271" i="2"/>
  <c r="F1503" i="2"/>
  <c r="F1152" i="2"/>
  <c r="F1092" i="2"/>
  <c r="F2043" i="2"/>
  <c r="F1693" i="2"/>
  <c r="F2287" i="2"/>
  <c r="F3" i="2"/>
  <c r="F2889" i="2"/>
  <c r="F443" i="2"/>
  <c r="F3143" i="2"/>
  <c r="F261" i="2"/>
  <c r="F3080" i="2"/>
  <c r="F2587" i="2"/>
  <c r="F2592" i="2"/>
  <c r="F323" i="2"/>
  <c r="F2062" i="2"/>
  <c r="F603" i="2"/>
  <c r="F855" i="2"/>
  <c r="F363" i="2"/>
  <c r="F197" i="2"/>
  <c r="F2541" i="2"/>
  <c r="F2535" i="2"/>
  <c r="F2782" i="2"/>
  <c r="F1805" i="2"/>
  <c r="F1688" i="2"/>
  <c r="F434" i="2"/>
  <c r="F427" i="2"/>
  <c r="F66" i="2"/>
  <c r="F2050" i="2"/>
  <c r="F2954" i="2"/>
  <c r="F77" i="2"/>
  <c r="F1511" i="2"/>
  <c r="F16" i="2"/>
  <c r="F2103" i="2"/>
  <c r="F246" i="2"/>
  <c r="F2536" i="2"/>
  <c r="F1090" i="2"/>
  <c r="F1224" i="2"/>
  <c r="F193" i="2"/>
  <c r="F1804" i="2"/>
  <c r="F1641" i="2"/>
  <c r="F1206" i="2"/>
  <c r="F1575" i="2"/>
  <c r="F1626" i="2"/>
  <c r="F320" i="2"/>
  <c r="F1161" i="2"/>
  <c r="F5" i="2"/>
  <c r="F2780" i="2"/>
  <c r="F2837" i="2"/>
  <c r="F2887" i="2"/>
  <c r="F674" i="2"/>
  <c r="F1566" i="2"/>
  <c r="F199" i="2"/>
  <c r="F263" i="2"/>
  <c r="F979" i="2"/>
  <c r="F2647" i="2"/>
  <c r="F204" i="2"/>
  <c r="F845" i="2"/>
  <c r="F1878" i="2"/>
  <c r="F1096" i="2"/>
  <c r="F257" i="2"/>
  <c r="F441" i="2"/>
  <c r="F1941" i="2"/>
  <c r="F2664" i="2"/>
  <c r="F1219" i="2"/>
  <c r="F1088" i="2"/>
  <c r="F312" i="2"/>
  <c r="F725" i="2"/>
  <c r="F243" i="2"/>
  <c r="F1509" i="2"/>
  <c r="F3132" i="2"/>
  <c r="F3083" i="2"/>
  <c r="F919" i="2"/>
  <c r="F557" i="2"/>
  <c r="F2244" i="2"/>
  <c r="F1323" i="2"/>
  <c r="F785" i="2"/>
  <c r="F440" i="2"/>
  <c r="F1752" i="2"/>
  <c r="F17" i="2"/>
  <c r="F2241" i="2"/>
  <c r="F909" i="2"/>
  <c r="F548" i="2"/>
  <c r="F248" i="2"/>
  <c r="F2537" i="2"/>
  <c r="F2585" i="2"/>
  <c r="F2117" i="2"/>
  <c r="F857" i="2"/>
  <c r="F317" i="2"/>
  <c r="F380" i="2"/>
  <c r="F2540" i="2"/>
  <c r="F2542" i="2"/>
  <c r="F1870" i="2"/>
  <c r="F3133" i="2"/>
  <c r="F2524" i="2"/>
  <c r="F253" i="2"/>
  <c r="F132" i="2"/>
  <c r="F863" i="2"/>
  <c r="F6" i="2"/>
  <c r="F1218" i="2"/>
  <c r="F1510" i="2"/>
  <c r="F2834" i="2"/>
  <c r="F1146" i="2"/>
  <c r="F2583" i="2"/>
  <c r="F1990" i="2"/>
  <c r="F2471" i="2"/>
  <c r="F2057" i="2"/>
  <c r="F15" i="2"/>
  <c r="F254" i="2"/>
  <c r="F2362" i="2"/>
  <c r="F1997" i="2"/>
  <c r="F606" i="2"/>
  <c r="F80" i="2"/>
  <c r="F324" i="2"/>
  <c r="F315" i="2"/>
  <c r="F1507" i="2"/>
  <c r="F982" i="2"/>
  <c r="F1342" i="2"/>
  <c r="F1750" i="2"/>
  <c r="F2779" i="2"/>
  <c r="F2525" i="2"/>
  <c r="F1692" i="2"/>
  <c r="F2530" i="2"/>
  <c r="F2651" i="2"/>
  <c r="F851" i="2"/>
  <c r="X100" i="6" l="1"/>
  <c r="AI100" i="6" s="1"/>
  <c r="A100" i="7" s="1"/>
  <c r="AB42" i="6"/>
  <c r="AI42" i="6" s="1"/>
  <c r="A42" i="7" s="1"/>
  <c r="AB19" i="6"/>
  <c r="AI19" i="6" s="1"/>
  <c r="A19" i="7" s="1"/>
  <c r="AB27" i="6"/>
  <c r="AI27" i="6" s="1"/>
  <c r="A27" i="7" s="1"/>
  <c r="AB35" i="6"/>
  <c r="AI35" i="6" s="1"/>
  <c r="A35" i="7" s="1"/>
  <c r="AB43" i="6"/>
  <c r="AI43" i="6" s="1"/>
  <c r="A43" i="7" s="1"/>
  <c r="AB51" i="6"/>
  <c r="AI51" i="6" s="1"/>
  <c r="A51" i="7" s="1"/>
  <c r="AB59" i="6"/>
  <c r="AI59" i="6" s="1"/>
  <c r="A59" i="7" s="1"/>
  <c r="AB18" i="6"/>
  <c r="AI18" i="6" s="1"/>
  <c r="A18" i="7" s="1"/>
  <c r="AB20" i="6"/>
  <c r="AI20" i="6" s="1"/>
  <c r="A20" i="7" s="1"/>
  <c r="AB28" i="6"/>
  <c r="AI28" i="6" s="1"/>
  <c r="A28" i="7" s="1"/>
  <c r="AB36" i="6"/>
  <c r="AI36" i="6" s="1"/>
  <c r="A36" i="7" s="1"/>
  <c r="AB44" i="6"/>
  <c r="AI44" i="6" s="1"/>
  <c r="A44" i="7" s="1"/>
  <c r="AB52" i="6"/>
  <c r="AI52" i="6" s="1"/>
  <c r="A52" i="7" s="1"/>
  <c r="AB60" i="6"/>
  <c r="AI60" i="6" s="1"/>
  <c r="A60" i="7" s="1"/>
  <c r="AB21" i="6"/>
  <c r="AI21" i="6" s="1"/>
  <c r="A21" i="7" s="1"/>
  <c r="AB29" i="6"/>
  <c r="AI29" i="6" s="1"/>
  <c r="A29" i="7" s="1"/>
  <c r="AB37" i="6"/>
  <c r="AI37" i="6" s="1"/>
  <c r="A37" i="7" s="1"/>
  <c r="AB45" i="6"/>
  <c r="AI45" i="6" s="1"/>
  <c r="A45" i="7" s="1"/>
  <c r="AB53" i="6"/>
  <c r="AI53" i="6" s="1"/>
  <c r="A53" i="7" s="1"/>
  <c r="AB61" i="6"/>
  <c r="AI61" i="6" s="1"/>
  <c r="A61" i="7" s="1"/>
  <c r="AB50" i="6"/>
  <c r="AI50" i="6" s="1"/>
  <c r="A50" i="7" s="1"/>
  <c r="AB22" i="6"/>
  <c r="AI22" i="6" s="1"/>
  <c r="A22" i="7" s="1"/>
  <c r="AB30" i="6"/>
  <c r="AI30" i="6" s="1"/>
  <c r="A30" i="7" s="1"/>
  <c r="AB38" i="6"/>
  <c r="AI38" i="6" s="1"/>
  <c r="A38" i="7" s="1"/>
  <c r="AB46" i="6"/>
  <c r="AI46" i="6" s="1"/>
  <c r="A46" i="7" s="1"/>
  <c r="AB54" i="6"/>
  <c r="AI54" i="6" s="1"/>
  <c r="A54" i="7" s="1"/>
  <c r="AB62" i="6"/>
  <c r="AI62" i="6" s="1"/>
  <c r="A62" i="7" s="1"/>
  <c r="AB34" i="6"/>
  <c r="AI34" i="6" s="1"/>
  <c r="A34" i="7" s="1"/>
  <c r="AB16" i="6"/>
  <c r="AI16" i="6" s="1"/>
  <c r="A16" i="7" s="1"/>
  <c r="AB23" i="6"/>
  <c r="AI23" i="6" s="1"/>
  <c r="A23" i="7" s="1"/>
  <c r="AB31" i="6"/>
  <c r="AI31" i="6" s="1"/>
  <c r="A31" i="7" s="1"/>
  <c r="AB39" i="6"/>
  <c r="AI39" i="6" s="1"/>
  <c r="A39" i="7" s="1"/>
  <c r="AB47" i="6"/>
  <c r="AI47" i="6" s="1"/>
  <c r="A47" i="7" s="1"/>
  <c r="AB55" i="6"/>
  <c r="AI55" i="6" s="1"/>
  <c r="A55" i="7" s="1"/>
  <c r="AB63" i="6"/>
  <c r="AI63" i="6" s="1"/>
  <c r="A63" i="7" s="1"/>
  <c r="AB58" i="6"/>
  <c r="AI58" i="6" s="1"/>
  <c r="A58" i="7" s="1"/>
  <c r="AB24" i="6"/>
  <c r="AI24" i="6" s="1"/>
  <c r="A24" i="7" s="1"/>
  <c r="AB32" i="6"/>
  <c r="AI32" i="6" s="1"/>
  <c r="A32" i="7" s="1"/>
  <c r="AB40" i="6"/>
  <c r="AI40" i="6" s="1"/>
  <c r="A40" i="7" s="1"/>
  <c r="AB48" i="6"/>
  <c r="AI48" i="6" s="1"/>
  <c r="A48" i="7" s="1"/>
  <c r="AB56" i="6"/>
  <c r="AI56" i="6" s="1"/>
  <c r="A56" i="7" s="1"/>
  <c r="AB64" i="6"/>
  <c r="AI64" i="6" s="1"/>
  <c r="A64" i="7" s="1"/>
  <c r="AB26" i="6"/>
  <c r="AI26" i="6" s="1"/>
  <c r="A26" i="7" s="1"/>
  <c r="AB17" i="6"/>
  <c r="AI17" i="6" s="1"/>
  <c r="A17" i="7" s="1"/>
  <c r="AB25" i="6"/>
  <c r="AI25" i="6" s="1"/>
  <c r="A25" i="7" s="1"/>
  <c r="AB33" i="6"/>
  <c r="AI33" i="6" s="1"/>
  <c r="A33" i="7" s="1"/>
  <c r="AB41" i="6"/>
  <c r="AI41" i="6" s="1"/>
  <c r="A41" i="7" s="1"/>
  <c r="AB49" i="6"/>
  <c r="AI49" i="6" s="1"/>
  <c r="A49" i="7" s="1"/>
  <c r="AB57" i="6"/>
  <c r="AI57" i="6" s="1"/>
  <c r="A57" i="7" s="1"/>
  <c r="AB65" i="6"/>
  <c r="AI65" i="6" s="1"/>
  <c r="A65" i="7" s="1"/>
  <c r="J1262" i="2" l="1"/>
  <c r="S1639" i="2"/>
  <c r="S3109" i="2"/>
  <c r="N2590" i="2"/>
  <c r="O2102" i="2"/>
  <c r="S2" i="2"/>
  <c r="S2739" i="2"/>
  <c r="K2882" i="2"/>
  <c r="S1643" i="2"/>
  <c r="N2831" i="2"/>
  <c r="S2002" i="2"/>
  <c r="S1471" i="2"/>
  <c r="S850" i="2"/>
  <c r="S1055" i="2"/>
  <c r="N125" i="2"/>
  <c r="S1829" i="2"/>
  <c r="N1272" i="2"/>
  <c r="N1032" i="2"/>
  <c r="N2480" i="2"/>
  <c r="S2852" i="2"/>
  <c r="N918" i="2"/>
  <c r="S1063" i="2"/>
  <c r="N1388" i="2"/>
  <c r="S932" i="2"/>
  <c r="J1622" i="2"/>
  <c r="N1994" i="2"/>
  <c r="S1908" i="2"/>
  <c r="S2491" i="2"/>
  <c r="S2316" i="2"/>
  <c r="N1629" i="2"/>
  <c r="S2315" i="2"/>
  <c r="J1208" i="2"/>
  <c r="S1532" i="2"/>
  <c r="S1043" i="2"/>
  <c r="S589" i="2"/>
  <c r="N1402" i="2"/>
  <c r="S1116" i="2"/>
  <c r="S1504" i="2"/>
  <c r="N1275" i="2"/>
  <c r="S577" i="2"/>
  <c r="S2710" i="2"/>
  <c r="S1653" i="2"/>
  <c r="S2468" i="2"/>
  <c r="J2586" i="2"/>
  <c r="K782" i="2"/>
  <c r="S1601" i="2"/>
  <c r="N664" i="2"/>
  <c r="N369" i="2"/>
  <c r="S1899" i="2"/>
  <c r="S2865" i="2"/>
  <c r="N2476" i="2"/>
  <c r="S1405" i="2"/>
  <c r="S3007" i="2"/>
  <c r="N1644" i="2"/>
  <c r="N430" i="2"/>
  <c r="N2719" i="2"/>
  <c r="S1600" i="2"/>
  <c r="N907" i="2"/>
  <c r="S1842" i="2"/>
  <c r="S1203" i="2"/>
  <c r="S2165" i="2"/>
  <c r="S1999" i="2"/>
  <c r="S2366" i="2"/>
  <c r="S1062" i="2"/>
  <c r="J1742" i="2"/>
  <c r="S2833" i="2"/>
  <c r="S1622" i="2"/>
  <c r="S2439" i="2"/>
  <c r="N2710" i="2"/>
  <c r="N127" i="2"/>
  <c r="N2417" i="2"/>
  <c r="J3007" i="2"/>
  <c r="N78" i="2"/>
  <c r="S2706" i="2"/>
  <c r="S1579" i="2"/>
  <c r="S882" i="2"/>
  <c r="N493" i="2"/>
  <c r="S123" i="2"/>
  <c r="S2862" i="2"/>
  <c r="S2329" i="2"/>
  <c r="N2406" i="2"/>
  <c r="N1881" i="2"/>
  <c r="J182" i="2"/>
  <c r="S2841" i="2"/>
  <c r="N1397" i="2"/>
  <c r="N2463" i="2"/>
  <c r="S1880" i="2"/>
  <c r="S1130" i="2"/>
  <c r="S948" i="2"/>
  <c r="S2225" i="2"/>
  <c r="S740" i="2"/>
  <c r="J2" i="2"/>
  <c r="S737" i="2"/>
  <c r="S1987" i="2"/>
  <c r="S2443" i="2"/>
  <c r="S1890" i="2"/>
  <c r="N15" i="2"/>
  <c r="S1088" i="2"/>
  <c r="S1883" i="2"/>
  <c r="N23" i="2"/>
  <c r="N2838" i="2"/>
  <c r="S846" i="2"/>
  <c r="J1082" i="2"/>
  <c r="S757" i="2"/>
  <c r="N1025" i="2"/>
  <c r="S2702" i="2"/>
  <c r="S229" i="2"/>
  <c r="N2717" i="2"/>
  <c r="S2403" i="2"/>
  <c r="S627" i="2"/>
  <c r="N1027" i="2"/>
  <c r="S2499" i="2"/>
  <c r="S863" i="2"/>
  <c r="N2833" i="2"/>
  <c r="J1210" i="2"/>
  <c r="J3005" i="2"/>
  <c r="S50" i="2"/>
  <c r="S2048" i="2"/>
  <c r="N497" i="2"/>
  <c r="S2312" i="2"/>
  <c r="S1531" i="2"/>
  <c r="S1575" i="2"/>
  <c r="S172" i="2"/>
  <c r="S881" i="2"/>
  <c r="S1432" i="2"/>
  <c r="S1577" i="2"/>
  <c r="J370" i="2"/>
  <c r="J1747" i="2"/>
  <c r="S1472" i="2"/>
  <c r="N1999" i="2"/>
  <c r="S32" i="2"/>
  <c r="B1442" i="2"/>
  <c r="S2435" i="2"/>
  <c r="B3122" i="2"/>
  <c r="N375" i="2"/>
  <c r="N6" i="2"/>
  <c r="N2825" i="2"/>
  <c r="J2588" i="2"/>
  <c r="S1512" i="2"/>
  <c r="S2321" i="2"/>
  <c r="S2088" i="2"/>
  <c r="S2239" i="2"/>
  <c r="S646" i="2"/>
  <c r="S2509" i="2"/>
  <c r="S3112" i="2"/>
  <c r="S1862" i="2"/>
  <c r="S1605" i="2"/>
  <c r="J2587" i="2"/>
  <c r="N438" i="2"/>
  <c r="N440" i="2"/>
  <c r="S2753" i="2"/>
  <c r="S1657" i="2"/>
  <c r="S1387" i="2"/>
  <c r="S934" i="2"/>
  <c r="S1592" i="2"/>
  <c r="S20" i="2"/>
  <c r="S2462" i="2"/>
  <c r="N2001" i="2"/>
  <c r="S2611" i="2"/>
  <c r="J2885" i="2"/>
  <c r="S35" i="2"/>
  <c r="S1833" i="2"/>
  <c r="N1864" i="2"/>
  <c r="N383" i="2"/>
  <c r="S1773" i="2"/>
  <c r="G782" i="2"/>
  <c r="O1142" i="2"/>
  <c r="J1265" i="2"/>
  <c r="N1502" i="2"/>
  <c r="N1086" i="2"/>
  <c r="S3016" i="2"/>
  <c r="S1565" i="2"/>
  <c r="S1514" i="2"/>
  <c r="J3004" i="2"/>
  <c r="N1262" i="2"/>
  <c r="S427" i="2"/>
  <c r="N2422" i="2"/>
  <c r="S203" i="2"/>
  <c r="N1991" i="2"/>
  <c r="N1269" i="2"/>
  <c r="S17" i="2"/>
  <c r="S2319" i="2"/>
  <c r="S950" i="2"/>
  <c r="S2418" i="2"/>
  <c r="S670" i="2"/>
  <c r="S198" i="2"/>
  <c r="N380" i="2"/>
  <c r="S2732" i="2"/>
  <c r="S1391" i="2"/>
  <c r="S1133" i="2"/>
  <c r="J1083" i="2"/>
  <c r="S2254" i="2"/>
  <c r="N2472" i="2"/>
  <c r="F2102" i="2"/>
  <c r="S1066" i="2"/>
  <c r="S386" i="2"/>
  <c r="S669" i="2"/>
  <c r="S233" i="2"/>
  <c r="S1023" i="2"/>
  <c r="N1391" i="2"/>
  <c r="J2825" i="2"/>
  <c r="S2310" i="2"/>
  <c r="N140" i="2"/>
  <c r="N2470" i="2"/>
  <c r="N371" i="2"/>
  <c r="S925" i="2"/>
  <c r="S1834" i="2"/>
  <c r="S1983" i="2"/>
  <c r="N2713" i="2"/>
  <c r="S851" i="2"/>
  <c r="N1389" i="2"/>
  <c r="S542" i="2"/>
  <c r="S411" i="2"/>
  <c r="S1887" i="2"/>
  <c r="S1821" i="2"/>
  <c r="S1827" i="2"/>
  <c r="J1383" i="2"/>
  <c r="S95" i="2"/>
  <c r="S2600" i="2"/>
  <c r="S1388" i="2"/>
  <c r="J1086" i="2"/>
  <c r="N379" i="2"/>
  <c r="S1489" i="2"/>
  <c r="S2503" i="2"/>
  <c r="N914" i="2"/>
  <c r="S890" i="2"/>
  <c r="N2465" i="2"/>
  <c r="S2477" i="2"/>
  <c r="S1997" i="2"/>
  <c r="N2412" i="2"/>
  <c r="S1029" i="2"/>
  <c r="S1611" i="2"/>
  <c r="S2851" i="2"/>
  <c r="N1041" i="2"/>
  <c r="J1505" i="2"/>
  <c r="S2857" i="2"/>
  <c r="S2064" i="2"/>
  <c r="J4" i="2"/>
  <c r="J1506" i="2"/>
  <c r="S1207" i="2"/>
  <c r="S1210" i="2"/>
  <c r="S51" i="2"/>
  <c r="S2047" i="2"/>
  <c r="S226" i="2"/>
  <c r="S2246" i="2"/>
  <c r="S578" i="2"/>
  <c r="N922" i="2"/>
  <c r="S1648" i="2"/>
  <c r="N669" i="2"/>
  <c r="S1752" i="2"/>
  <c r="S1895" i="2"/>
  <c r="N2823" i="2"/>
  <c r="N444" i="2"/>
  <c r="S765" i="2"/>
  <c r="S1214" i="2"/>
  <c r="S2292" i="2"/>
  <c r="N1284" i="2"/>
  <c r="J1264" i="2"/>
  <c r="S2471" i="2"/>
  <c r="S579" i="2"/>
  <c r="S1313" i="2"/>
  <c r="S1072" i="2"/>
  <c r="S1403" i="2"/>
  <c r="S3005" i="2"/>
  <c r="N3" i="2"/>
  <c r="S2023" i="2"/>
  <c r="S1524" i="2"/>
  <c r="N362" i="2"/>
  <c r="J2462" i="2"/>
  <c r="N1094" i="2"/>
  <c r="S1816" i="2"/>
  <c r="N919" i="2"/>
  <c r="S750" i="2"/>
  <c r="S1814" i="2"/>
  <c r="S2229" i="2"/>
  <c r="S1586" i="2"/>
  <c r="N1514" i="2"/>
  <c r="G422" i="2"/>
  <c r="N130" i="2"/>
  <c r="S1909" i="2"/>
  <c r="N2837" i="2"/>
  <c r="S2228" i="2"/>
  <c r="N2599" i="2"/>
  <c r="N370" i="2"/>
  <c r="S2020" i="2"/>
  <c r="S2308" i="2"/>
  <c r="N2404" i="2"/>
  <c r="O2942" i="2"/>
  <c r="S2011" i="2"/>
  <c r="S2844" i="2"/>
  <c r="N909" i="2"/>
  <c r="S375" i="2"/>
  <c r="S1847" i="2"/>
  <c r="N1984" i="2"/>
  <c r="N1505" i="2"/>
  <c r="N426" i="2"/>
  <c r="S913" i="2"/>
  <c r="S2085" i="2"/>
  <c r="S2450" i="2"/>
  <c r="N2420" i="2"/>
  <c r="S1839" i="2"/>
  <c r="S1520" i="2"/>
  <c r="S769" i="2"/>
  <c r="S1872" i="2"/>
  <c r="N1091" i="2"/>
  <c r="S1262" i="2"/>
  <c r="S1993" i="2"/>
  <c r="S576" i="2"/>
  <c r="S1581" i="2"/>
  <c r="J1209" i="2"/>
  <c r="S97" i="2"/>
  <c r="S1626" i="2"/>
  <c r="S366" i="2"/>
  <c r="N376" i="2"/>
  <c r="S1486" i="2"/>
  <c r="S11" i="2"/>
  <c r="N2055" i="2"/>
  <c r="N1507" i="2"/>
  <c r="S468" i="2"/>
  <c r="S6" i="2"/>
  <c r="J1509" i="2"/>
  <c r="S2860" i="2"/>
  <c r="S1467" i="2"/>
  <c r="S746" i="2"/>
  <c r="N1987" i="2"/>
  <c r="S1552" i="2"/>
  <c r="S2043" i="2"/>
  <c r="S2234" i="2"/>
  <c r="S2430" i="2"/>
  <c r="S2404" i="2"/>
  <c r="S2612" i="2"/>
  <c r="S2323" i="2"/>
  <c r="N1757" i="2"/>
  <c r="S2297" i="2"/>
  <c r="S377" i="2"/>
  <c r="S583" i="2"/>
  <c r="N617" i="2"/>
  <c r="S728" i="2"/>
  <c r="S376" i="2"/>
  <c r="N1873" i="2"/>
  <c r="J1387" i="2"/>
  <c r="S2737" i="2"/>
  <c r="N2464" i="2"/>
  <c r="S1420" i="2"/>
  <c r="S23" i="2"/>
  <c r="S1124" i="2"/>
  <c r="N2414" i="2"/>
  <c r="B3002" i="2"/>
  <c r="S78" i="2"/>
  <c r="S1850" i="2"/>
  <c r="S742" i="2"/>
  <c r="N614" i="2"/>
  <c r="S2282" i="2"/>
  <c r="N2585" i="2"/>
  <c r="S870" i="2"/>
  <c r="N2467" i="2"/>
  <c r="S1587" i="2"/>
  <c r="S1129" i="2"/>
  <c r="N2830" i="2"/>
  <c r="S1658" i="2"/>
  <c r="S628" i="2"/>
  <c r="S2247" i="2"/>
  <c r="N1271" i="2"/>
  <c r="S1865" i="2"/>
  <c r="S733" i="2"/>
  <c r="S1083" i="2"/>
  <c r="S2352" i="2"/>
  <c r="S1612" i="2"/>
  <c r="S450" i="2"/>
  <c r="N1384" i="2"/>
  <c r="J663" i="2"/>
  <c r="N680" i="2"/>
  <c r="S214" i="2"/>
  <c r="S2727" i="2"/>
  <c r="S2257" i="2"/>
  <c r="N63" i="2"/>
  <c r="S166" i="2"/>
  <c r="S218" i="2"/>
  <c r="S2848" i="2"/>
  <c r="S1819" i="2"/>
  <c r="N924" i="2"/>
  <c r="S1900" i="2"/>
  <c r="N2479" i="2"/>
  <c r="N1863" i="2"/>
  <c r="S865" i="2"/>
  <c r="S1591" i="2"/>
  <c r="S2465" i="2"/>
  <c r="S2236" i="2"/>
  <c r="S3108" i="2"/>
  <c r="S3076" i="2"/>
  <c r="N912" i="2"/>
  <c r="S558" i="2"/>
  <c r="J3009" i="2"/>
  <c r="N428" i="2"/>
  <c r="S1084" i="2"/>
  <c r="S2485" i="2"/>
  <c r="S2406" i="2"/>
  <c r="S2402" i="2"/>
  <c r="S18" i="2"/>
  <c r="S2327" i="2"/>
  <c r="N2415" i="2"/>
  <c r="S2290" i="2"/>
  <c r="S126" i="2"/>
  <c r="S860" i="2"/>
  <c r="N1762" i="2"/>
  <c r="S1427" i="2"/>
  <c r="S1568" i="2"/>
  <c r="S1095" i="2"/>
  <c r="S1904" i="2"/>
  <c r="N17" i="2"/>
  <c r="S3018" i="2"/>
  <c r="S1070" i="2"/>
  <c r="S2326" i="2"/>
  <c r="J1087" i="2"/>
  <c r="S1229" i="2"/>
  <c r="S1027" i="2"/>
  <c r="S758" i="2"/>
  <c r="J902" i="2"/>
  <c r="S2436" i="2"/>
  <c r="S893" i="2"/>
  <c r="S1780" i="2"/>
  <c r="J3002" i="2"/>
  <c r="N425" i="2"/>
  <c r="N2402" i="2"/>
  <c r="N439" i="2"/>
  <c r="S729" i="2"/>
  <c r="S1096" i="2"/>
  <c r="J1207" i="2"/>
  <c r="S167" i="2"/>
  <c r="S1563" i="2"/>
  <c r="N128" i="2"/>
  <c r="N2832" i="2"/>
  <c r="S753" i="2"/>
  <c r="N12" i="2"/>
  <c r="K2102" i="2"/>
  <c r="S1408" i="2"/>
  <c r="S2733" i="2"/>
  <c r="J10" i="2"/>
  <c r="J2710" i="2"/>
  <c r="S889" i="2"/>
  <c r="S2017" i="2"/>
  <c r="S3019" i="2"/>
  <c r="S1851" i="2"/>
  <c r="S1123" i="2"/>
  <c r="S1754" i="2"/>
  <c r="S2481" i="2"/>
  <c r="S408" i="2"/>
  <c r="S935" i="2"/>
  <c r="S2205" i="2"/>
  <c r="J1263" i="2"/>
  <c r="S920" i="2"/>
  <c r="S1022" i="2"/>
  <c r="S1031" i="2"/>
  <c r="S1843" i="2"/>
  <c r="S585" i="2"/>
  <c r="S8" i="2"/>
  <c r="S629" i="2"/>
  <c r="S2171" i="2"/>
  <c r="S2174" i="2"/>
  <c r="S3103" i="2"/>
  <c r="S561" i="2"/>
  <c r="S22" i="2"/>
  <c r="J665" i="2"/>
  <c r="S1042" i="2"/>
  <c r="N1867" i="2"/>
  <c r="S147" i="2"/>
  <c r="S620" i="2"/>
  <c r="S751" i="2"/>
  <c r="S1454" i="2"/>
  <c r="N366" i="2"/>
  <c r="N2841" i="2"/>
  <c r="S1576" i="2"/>
  <c r="S1470" i="2"/>
  <c r="J2222" i="2"/>
  <c r="S632" i="2"/>
  <c r="N2004" i="2"/>
  <c r="J1746" i="2"/>
  <c r="S1033" i="2"/>
  <c r="S173" i="2"/>
  <c r="S2705" i="2"/>
  <c r="S1238" i="2"/>
  <c r="S1875" i="2"/>
  <c r="S422" i="2"/>
  <c r="N2828" i="2"/>
  <c r="S625" i="2"/>
  <c r="S1103" i="2"/>
  <c r="S2480" i="2"/>
  <c r="J1089" i="2"/>
  <c r="S1891" i="2"/>
  <c r="S2001" i="2"/>
  <c r="N2419" i="2"/>
  <c r="S1805" i="2"/>
  <c r="N1643" i="2"/>
  <c r="S1098" i="2"/>
  <c r="S443" i="2"/>
  <c r="S760" i="2"/>
  <c r="N1040" i="2"/>
  <c r="J1626" i="2"/>
  <c r="S1115" i="2"/>
  <c r="S861" i="2"/>
  <c r="S885" i="2"/>
  <c r="J2709" i="2"/>
  <c r="S2414" i="2"/>
  <c r="S2413" i="2"/>
  <c r="N2" i="2"/>
  <c r="S1599" i="2"/>
  <c r="S607" i="2"/>
  <c r="S1444" i="2"/>
  <c r="S2626" i="2"/>
  <c r="S2032" i="2"/>
  <c r="S31" i="2"/>
  <c r="S1886" i="2"/>
  <c r="S1039" i="2"/>
  <c r="S36" i="2"/>
  <c r="S207" i="2"/>
  <c r="S1588" i="2"/>
  <c r="S1113" i="2"/>
  <c r="S2505" i="2"/>
  <c r="O242" i="2"/>
  <c r="S1607" i="2"/>
  <c r="B302" i="2"/>
  <c r="S2072" i="2"/>
  <c r="N1995" i="2"/>
  <c r="N436" i="2"/>
  <c r="N1279" i="2"/>
  <c r="S2012" i="2"/>
  <c r="S852" i="2"/>
  <c r="N1097" i="2"/>
  <c r="S664" i="2"/>
  <c r="S100" i="2"/>
  <c r="S2029" i="2"/>
  <c r="N4" i="2"/>
  <c r="N2047" i="2"/>
  <c r="S1525" i="2"/>
  <c r="K1682" i="2"/>
  <c r="S1277" i="2"/>
  <c r="S2324" i="2"/>
  <c r="N682" i="2"/>
  <c r="S616" i="2"/>
  <c r="S212" i="2"/>
  <c r="N684" i="2"/>
  <c r="S1108" i="2"/>
  <c r="N1088" i="2"/>
  <c r="N1747" i="2"/>
  <c r="S2004" i="2"/>
  <c r="S639" i="2"/>
  <c r="N2600" i="2"/>
  <c r="N1754" i="2"/>
  <c r="S204" i="2"/>
  <c r="S2489" i="2"/>
  <c r="N1385" i="2"/>
  <c r="S1503" i="2"/>
  <c r="S195" i="2"/>
  <c r="N1876" i="2"/>
  <c r="J1090" i="2"/>
  <c r="J1989" i="2"/>
  <c r="S2183" i="2"/>
  <c r="J1084" i="2"/>
  <c r="G2642" i="2"/>
  <c r="S3074" i="2"/>
  <c r="S2502" i="2"/>
  <c r="S754" i="2"/>
  <c r="S2066" i="2"/>
  <c r="N2595" i="2"/>
  <c r="S1889" i="2"/>
  <c r="S1457" i="2"/>
  <c r="S2731" i="2"/>
  <c r="S3097" i="2"/>
  <c r="S2718" i="2"/>
  <c r="S13" i="2"/>
  <c r="S2293" i="2"/>
  <c r="S1283" i="2"/>
  <c r="N1996" i="2"/>
  <c r="K2162" i="2"/>
  <c r="S732" i="2"/>
  <c r="S2168" i="2"/>
  <c r="S3111" i="2"/>
  <c r="S1112" i="2"/>
  <c r="S2294" i="2"/>
  <c r="S617" i="2"/>
  <c r="S1249" i="2"/>
  <c r="N2424" i="2"/>
  <c r="S1603" i="2"/>
  <c r="S3078" i="2"/>
  <c r="S2286" i="2"/>
  <c r="S606" i="2"/>
  <c r="S1553" i="2"/>
  <c r="S2740" i="2"/>
  <c r="S1853" i="2"/>
  <c r="S1840" i="2"/>
  <c r="S1766" i="2"/>
  <c r="N204" i="2"/>
  <c r="N1392" i="2"/>
  <c r="B1802" i="2"/>
  <c r="S1610" i="2"/>
  <c r="S1493" i="2"/>
  <c r="S844" i="2"/>
  <c r="N1869" i="2"/>
  <c r="S2713" i="2"/>
  <c r="S2738" i="2"/>
  <c r="S2838" i="2"/>
  <c r="N1989" i="2"/>
  <c r="S2387" i="2"/>
  <c r="S2302" i="2"/>
  <c r="N612" i="2"/>
  <c r="J369" i="2"/>
  <c r="S1662" i="2"/>
  <c r="S221" i="2"/>
  <c r="N624" i="2"/>
  <c r="K1802" i="2"/>
  <c r="N1750" i="2"/>
  <c r="N186" i="2"/>
  <c r="S219" i="2"/>
  <c r="S880" i="2"/>
  <c r="G2102" i="2"/>
  <c r="S1293" i="2"/>
  <c r="S1412" i="2"/>
  <c r="S2496" i="2"/>
  <c r="S586" i="2"/>
  <c r="N2592" i="2"/>
  <c r="S559" i="2"/>
  <c r="N2471" i="2"/>
  <c r="N906" i="2"/>
  <c r="N2466" i="2"/>
  <c r="S2858" i="2"/>
  <c r="N124" i="2"/>
  <c r="S1515" i="2"/>
  <c r="S2448" i="2"/>
  <c r="J1205" i="2"/>
  <c r="S451" i="2"/>
  <c r="S553" i="2"/>
  <c r="S1232" i="2"/>
  <c r="S2488" i="2"/>
  <c r="S2227" i="2"/>
  <c r="S2608" i="2"/>
  <c r="S2490" i="2"/>
  <c r="S1868" i="2"/>
  <c r="S1589" i="2"/>
  <c r="S2256" i="2"/>
  <c r="O2642" i="2"/>
  <c r="S3017" i="2"/>
  <c r="N2483" i="2"/>
  <c r="J2408" i="2"/>
  <c r="N13" i="2"/>
  <c r="N373" i="2"/>
  <c r="S2092" i="2"/>
  <c r="S2223" i="2"/>
  <c r="S399" i="2"/>
  <c r="S2735" i="2"/>
  <c r="N921" i="2"/>
  <c r="S2501" i="2"/>
  <c r="N1749" i="2"/>
  <c r="S3065" i="2"/>
  <c r="N1278" i="2"/>
  <c r="S1061" i="2"/>
  <c r="S1562" i="2"/>
  <c r="S2019" i="2"/>
  <c r="S1513" i="2"/>
  <c r="S1299" i="2"/>
  <c r="S2854" i="2"/>
  <c r="N1623" i="2"/>
  <c r="N1518" i="2"/>
  <c r="S1672" i="2"/>
  <c r="S1645" i="2"/>
  <c r="N622" i="2"/>
  <c r="N2705" i="2"/>
  <c r="S1294" i="2"/>
  <c r="N429" i="2"/>
  <c r="S1490" i="2"/>
  <c r="S3013" i="2"/>
  <c r="J2770" i="2"/>
  <c r="S2511" i="2"/>
  <c r="S1416" i="2"/>
  <c r="S1452" i="2"/>
  <c r="S2724" i="2"/>
  <c r="S557" i="2"/>
  <c r="N1516" i="2"/>
  <c r="N2594" i="2"/>
  <c r="S1669" i="2"/>
  <c r="S1598" i="2"/>
  <c r="S1877" i="2"/>
  <c r="N18" i="2"/>
  <c r="N187" i="2"/>
  <c r="N9" i="2"/>
  <c r="S2466" i="2"/>
  <c r="S544" i="2"/>
  <c r="S2746" i="2"/>
  <c r="S1506" i="2"/>
  <c r="S1824" i="2"/>
  <c r="N678" i="2"/>
  <c r="S2734" i="2"/>
  <c r="S2167" i="2"/>
  <c r="S1030" i="2"/>
  <c r="S2081" i="2"/>
  <c r="N1395" i="2"/>
  <c r="N422" i="2"/>
  <c r="S739" i="2"/>
  <c r="S2242" i="2"/>
  <c r="S1041" i="2"/>
  <c r="N70" i="2"/>
  <c r="N2720" i="2"/>
  <c r="B2282" i="2"/>
  <c r="S1604" i="2"/>
  <c r="N441" i="2"/>
  <c r="S547" i="2"/>
  <c r="S1802" i="2"/>
  <c r="S937" i="2"/>
  <c r="S1822" i="2"/>
  <c r="S2301" i="2"/>
  <c r="S1866" i="2"/>
  <c r="S766" i="2"/>
  <c r="S124" i="2"/>
  <c r="S619" i="2"/>
  <c r="S1758" i="2"/>
  <c r="S1271" i="2"/>
  <c r="S2463" i="2"/>
  <c r="S383" i="2"/>
  <c r="S723" i="2"/>
  <c r="N133" i="2"/>
  <c r="N2827" i="2"/>
  <c r="S1102" i="2"/>
  <c r="S2591" i="2"/>
  <c r="N24" i="2"/>
  <c r="S1428" i="2"/>
  <c r="N663" i="2"/>
  <c r="N2843" i="2"/>
  <c r="S2211" i="2"/>
  <c r="S1807" i="2"/>
  <c r="S1284" i="2"/>
  <c r="S471" i="2"/>
  <c r="N2824" i="2"/>
  <c r="S1264" i="2"/>
  <c r="N1383" i="2"/>
  <c r="N1281" i="2"/>
  <c r="S550" i="2"/>
  <c r="S38" i="2"/>
  <c r="N1263" i="2"/>
  <c r="S1052" i="2"/>
  <c r="N2584" i="2"/>
  <c r="K1202" i="2"/>
  <c r="S621" i="2"/>
  <c r="S2184" i="2"/>
  <c r="S864" i="2"/>
  <c r="S2513" i="2"/>
  <c r="N1878" i="2"/>
  <c r="S15" i="2"/>
  <c r="S908" i="2"/>
  <c r="J605" i="2"/>
  <c r="N2468" i="2"/>
  <c r="S1234" i="2"/>
  <c r="N1083" i="2"/>
  <c r="N607" i="2"/>
  <c r="S904" i="2"/>
  <c r="N1037" i="2"/>
  <c r="N613" i="2"/>
  <c r="S862" i="2"/>
  <c r="N1280" i="2"/>
  <c r="S2826" i="2"/>
  <c r="S2322" i="2"/>
  <c r="S1569" i="2"/>
  <c r="S216" i="2"/>
  <c r="S2325" i="2"/>
  <c r="S883" i="2"/>
  <c r="K2522" i="2"/>
  <c r="J608" i="2"/>
  <c r="N1866" i="2"/>
  <c r="N618" i="2"/>
  <c r="S2196" i="2"/>
  <c r="N1985" i="2"/>
  <c r="S2261" i="2"/>
  <c r="S1204" i="2"/>
  <c r="S2437" i="2"/>
  <c r="S90" i="2"/>
  <c r="S2431" i="2"/>
  <c r="N2842" i="2"/>
  <c r="N671" i="2"/>
  <c r="S1663" i="2"/>
  <c r="S2497" i="2"/>
  <c r="S584" i="2"/>
  <c r="S2512" i="2"/>
  <c r="N679" i="2"/>
  <c r="N144" i="2"/>
  <c r="N2604" i="2"/>
  <c r="S2266" i="2"/>
  <c r="S1132" i="2"/>
  <c r="S857" i="2"/>
  <c r="S648" i="2"/>
  <c r="S2374" i="2"/>
  <c r="N1095" i="2"/>
  <c r="S926" i="2"/>
  <c r="N20" i="2"/>
  <c r="N1523" i="2"/>
  <c r="N2409" i="2"/>
  <c r="S39" i="2"/>
  <c r="S886" i="2"/>
  <c r="S922" i="2"/>
  <c r="S1530" i="2"/>
  <c r="N1992" i="2"/>
  <c r="N1030" i="2"/>
  <c r="S1549" i="2"/>
  <c r="S1085" i="2"/>
  <c r="N2411" i="2"/>
  <c r="S2601" i="2"/>
  <c r="N2474" i="2"/>
  <c r="S1423" i="2"/>
  <c r="S1876" i="2"/>
  <c r="S191" i="2"/>
  <c r="N1513" i="2"/>
  <c r="S469" i="2"/>
  <c r="N1042" i="2"/>
  <c r="S211" i="2"/>
  <c r="S2478" i="2"/>
  <c r="S1809" i="2"/>
  <c r="S1542" i="2"/>
  <c r="S1835" i="2"/>
  <c r="S4" i="2"/>
  <c r="S2412" i="2"/>
  <c r="N2704" i="2"/>
  <c r="S1547" i="2"/>
  <c r="S2021" i="2"/>
  <c r="S230" i="2"/>
  <c r="S1602" i="2"/>
  <c r="S461" i="2"/>
  <c r="S1906" i="2"/>
  <c r="N2042" i="2"/>
  <c r="S2583" i="2"/>
  <c r="S1430" i="2"/>
  <c r="N2844" i="2"/>
  <c r="J1990" i="2"/>
  <c r="N2405" i="2"/>
  <c r="N1868" i="2"/>
  <c r="S1517" i="2"/>
  <c r="S1110" i="2"/>
  <c r="N2048" i="2"/>
  <c r="S3079" i="2"/>
  <c r="S2375" i="2"/>
  <c r="S949" i="2"/>
  <c r="S1810" i="2"/>
  <c r="S1881" i="2"/>
  <c r="J2707" i="2"/>
  <c r="S707" i="2"/>
  <c r="N1504" i="2"/>
  <c r="S2058" i="2"/>
  <c r="S3100" i="2"/>
  <c r="B3062" i="2"/>
  <c r="J2884" i="2"/>
  <c r="S929" i="2"/>
  <c r="S856" i="2"/>
  <c r="S2704" i="2"/>
  <c r="S2610" i="2"/>
  <c r="O1682" i="2"/>
  <c r="N1510" i="2"/>
  <c r="S2484" i="2"/>
  <c r="S1037" i="2"/>
  <c r="S2086" i="2"/>
  <c r="S2283" i="2"/>
  <c r="J3010" i="2"/>
  <c r="N2054" i="2"/>
  <c r="S1867" i="2"/>
  <c r="S2823" i="2"/>
  <c r="S636" i="2"/>
  <c r="S1593" i="2"/>
  <c r="S1820" i="2"/>
  <c r="N2000" i="2"/>
  <c r="S1482" i="2"/>
  <c r="S1869" i="2"/>
  <c r="N2840" i="2"/>
  <c r="S149" i="2"/>
  <c r="N22" i="2"/>
  <c r="S554" i="2"/>
  <c r="S1641" i="2"/>
  <c r="S713" i="2"/>
  <c r="K1142" i="2"/>
  <c r="N910" i="2"/>
  <c r="S914" i="2"/>
  <c r="S1826" i="2"/>
  <c r="J604" i="2"/>
  <c r="S2711" i="2"/>
  <c r="S1065" i="2"/>
  <c r="S385" i="2"/>
  <c r="S2483" i="2"/>
  <c r="S548" i="2"/>
  <c r="S1535" i="2"/>
  <c r="S933" i="2"/>
  <c r="N2597" i="2"/>
  <c r="N662" i="2"/>
  <c r="S1057" i="2"/>
  <c r="N1506" i="2"/>
  <c r="S1902" i="2"/>
  <c r="N905" i="2"/>
  <c r="J670" i="2"/>
  <c r="S1911" i="2"/>
  <c r="S2840" i="2"/>
  <c r="S190" i="2"/>
  <c r="S673" i="2"/>
  <c r="S2433" i="2"/>
  <c r="S859" i="2"/>
  <c r="N2834" i="2"/>
  <c r="S635" i="2"/>
  <c r="N1043" i="2"/>
  <c r="S2469" i="2"/>
  <c r="S192" i="2"/>
  <c r="S1813" i="2"/>
  <c r="S1849" i="2"/>
  <c r="S2252" i="2"/>
  <c r="J1984" i="2"/>
  <c r="S1478" i="2"/>
  <c r="J1088" i="2"/>
  <c r="N1098" i="2"/>
  <c r="N2722" i="2"/>
  <c r="N1394" i="2"/>
  <c r="S1836" i="2"/>
  <c r="S1410" i="2"/>
  <c r="S2500" i="2"/>
  <c r="S3006" i="2"/>
  <c r="S73" i="2"/>
  <c r="S2291" i="2"/>
  <c r="S1808" i="2"/>
  <c r="S2449" i="2"/>
  <c r="S2440" i="2"/>
  <c r="N1103" i="2"/>
  <c r="S845" i="2"/>
  <c r="S1640" i="2"/>
  <c r="J609" i="2"/>
  <c r="N920" i="2"/>
  <c r="S1426" i="2"/>
  <c r="S1523" i="2"/>
  <c r="S1745" i="2"/>
  <c r="N1515" i="2"/>
  <c r="S2343" i="2"/>
  <c r="N911" i="2"/>
  <c r="S1992" i="2"/>
  <c r="S223" i="2"/>
  <c r="N1044" i="2"/>
  <c r="S2444" i="2"/>
  <c r="N1993" i="2"/>
  <c r="S2596" i="2"/>
  <c r="S556" i="2"/>
  <c r="S761" i="2"/>
  <c r="S1630" i="2"/>
  <c r="N1393" i="2"/>
  <c r="J2585" i="2"/>
  <c r="S2873" i="2"/>
  <c r="N363" i="2"/>
  <c r="N2049" i="2"/>
  <c r="S436" i="2"/>
  <c r="N1509" i="2"/>
  <c r="S562" i="2"/>
  <c r="S3015" i="2"/>
  <c r="S2015" i="2"/>
  <c r="S910" i="2"/>
  <c r="S1433" i="2"/>
  <c r="J2889" i="2"/>
  <c r="S3003" i="2"/>
  <c r="S759" i="2"/>
  <c r="S2425" i="2"/>
  <c r="N2423" i="2"/>
  <c r="N2473" i="2"/>
  <c r="N1877" i="2"/>
  <c r="S1742" i="2"/>
  <c r="N1264" i="2"/>
  <c r="N1882" i="2"/>
  <c r="S2708" i="2"/>
  <c r="S2213" i="2"/>
  <c r="N437" i="2"/>
  <c r="S703" i="2"/>
  <c r="N1520" i="2"/>
  <c r="S1768" i="2"/>
  <c r="S96" i="2"/>
  <c r="S1527" i="2"/>
  <c r="S1540" i="2"/>
  <c r="N424" i="2"/>
  <c r="S2726" i="2"/>
  <c r="J602" i="2"/>
  <c r="S194" i="2"/>
  <c r="S704" i="2"/>
  <c r="S2013" i="2"/>
  <c r="S944" i="2"/>
  <c r="S2421" i="2"/>
  <c r="S1483" i="2"/>
  <c r="S868" i="2"/>
  <c r="J607" i="2"/>
  <c r="J2050" i="2"/>
  <c r="S2355" i="2"/>
  <c r="S2507" i="2"/>
  <c r="S1449" i="2"/>
  <c r="S2362" i="2"/>
  <c r="S1071" i="2"/>
  <c r="N2482" i="2"/>
  <c r="S1874" i="2"/>
  <c r="S1893" i="2"/>
  <c r="S2385" i="2"/>
  <c r="N2835" i="2"/>
  <c r="N2603" i="2"/>
  <c r="J2046" i="2"/>
  <c r="B2582" i="2"/>
  <c r="S403" i="2"/>
  <c r="S2074" i="2"/>
  <c r="S162" i="2"/>
  <c r="S141" i="2"/>
  <c r="N2706" i="2"/>
  <c r="S1838" i="2"/>
  <c r="S91" i="2"/>
  <c r="S946" i="2"/>
  <c r="G962" i="2"/>
  <c r="S567" i="2"/>
  <c r="N2462" i="2"/>
  <c r="S2272" i="2"/>
  <c r="S41" i="2"/>
  <c r="S2230" i="2"/>
  <c r="S1609" i="2"/>
  <c r="S1903" i="2"/>
  <c r="S854" i="2"/>
  <c r="S2304" i="2"/>
  <c r="S132" i="2"/>
  <c r="S2864" i="2"/>
  <c r="S2405" i="2"/>
  <c r="J2464" i="2"/>
  <c r="S1310" i="2"/>
  <c r="S1118" i="2"/>
  <c r="S205" i="2"/>
  <c r="S1778" i="2"/>
  <c r="S24" i="2"/>
  <c r="S858" i="2"/>
  <c r="S2386" i="2"/>
  <c r="B1922" i="2"/>
  <c r="S1670" i="2"/>
  <c r="N435" i="2"/>
  <c r="N2714" i="2"/>
  <c r="S2361" i="2"/>
  <c r="S1521" i="2"/>
  <c r="J1744" i="2"/>
  <c r="S197" i="2"/>
  <c r="S2510" i="2"/>
  <c r="N1862" i="2"/>
  <c r="S1099" i="2"/>
  <c r="S1424" i="2"/>
  <c r="S463" i="2"/>
  <c r="J1625" i="2"/>
  <c r="S568" i="2"/>
  <c r="S1046" i="2"/>
  <c r="S1036" i="2"/>
  <c r="S2018" i="2"/>
  <c r="S884" i="2"/>
  <c r="S1067" i="2"/>
  <c r="S2749" i="2"/>
  <c r="N16" i="2"/>
  <c r="S1290" i="2"/>
  <c r="S2717" i="2"/>
  <c r="N372" i="2"/>
  <c r="S186" i="2"/>
  <c r="S93" i="2"/>
  <c r="N1517" i="2"/>
  <c r="N431" i="2"/>
  <c r="S1212" i="2"/>
  <c r="S1882" i="2"/>
  <c r="S1892" i="2"/>
  <c r="N1268" i="2"/>
  <c r="N365" i="2"/>
  <c r="N495" i="2"/>
  <c r="B2882" i="2"/>
  <c r="S401" i="2"/>
  <c r="N21" i="2"/>
  <c r="N82" i="2"/>
  <c r="S1789" i="2"/>
  <c r="S2237" i="2"/>
  <c r="J2465" i="2"/>
  <c r="S467" i="2"/>
  <c r="S2089" i="2"/>
  <c r="S1852" i="2"/>
  <c r="J664" i="2"/>
  <c r="S1448" i="2"/>
  <c r="N498" i="2"/>
  <c r="S1551" i="2"/>
  <c r="S951" i="2"/>
  <c r="S2248" i="2"/>
  <c r="J2409" i="2"/>
  <c r="S372" i="2"/>
  <c r="N1522" i="2"/>
  <c r="N2602" i="2"/>
  <c r="S1418" i="2"/>
  <c r="J1866" i="2"/>
  <c r="S2847" i="2"/>
  <c r="S2198" i="2"/>
  <c r="S5" i="2"/>
  <c r="S1228" i="2"/>
  <c r="S2179" i="2"/>
  <c r="S1984" i="2"/>
  <c r="S1231" i="2"/>
  <c r="S371" i="2"/>
  <c r="J2466" i="2"/>
  <c r="S2164" i="2"/>
  <c r="S690" i="2"/>
  <c r="N192" i="2"/>
  <c r="J1865" i="2"/>
  <c r="S412" i="2"/>
  <c r="S3020" i="2"/>
  <c r="S2175" i="2"/>
  <c r="J2225" i="2"/>
  <c r="J1266" i="2"/>
  <c r="N69" i="2"/>
  <c r="N442" i="2"/>
  <c r="S2629" i="2"/>
  <c r="S2071" i="2"/>
  <c r="S466" i="2"/>
  <c r="B1682" i="2"/>
  <c r="S945" i="2"/>
  <c r="J3008" i="2"/>
  <c r="S743" i="2"/>
  <c r="S395" i="2"/>
  <c r="S428" i="2"/>
  <c r="S392" i="2"/>
  <c r="S876" i="2"/>
  <c r="N1983" i="2"/>
  <c r="S2082" i="2"/>
  <c r="N665" i="2"/>
  <c r="S1830" i="2"/>
  <c r="J184" i="2"/>
  <c r="N1099" i="2"/>
  <c r="S1767" i="2"/>
  <c r="S1873" i="2"/>
  <c r="N201" i="2"/>
  <c r="N1096" i="2"/>
  <c r="S440" i="2"/>
  <c r="S1896" i="2"/>
  <c r="S2235" i="2"/>
  <c r="S1888" i="2"/>
  <c r="J9" i="2"/>
  <c r="N382" i="2"/>
  <c r="J366" i="2"/>
  <c r="S394" i="2"/>
  <c r="G1022" i="2"/>
  <c r="S2751" i="2"/>
  <c r="N611" i="2"/>
  <c r="N668" i="2"/>
  <c r="S3062" i="2"/>
  <c r="S1806" i="2"/>
  <c r="N2475" i="2"/>
  <c r="S368" i="2"/>
  <c r="S612" i="2"/>
  <c r="N1511" i="2"/>
  <c r="J667" i="2"/>
  <c r="N1865" i="2"/>
  <c r="S1058" i="2"/>
  <c r="J904" i="2"/>
  <c r="S1647" i="2"/>
  <c r="J3006" i="2"/>
  <c r="S2869" i="2"/>
  <c r="S1384" i="2"/>
  <c r="S53" i="2"/>
  <c r="G1142" i="2"/>
  <c r="S43" i="2"/>
  <c r="O2882" i="2"/>
  <c r="S1024" i="2"/>
  <c r="S2314" i="2"/>
  <c r="S605" i="2"/>
  <c r="J905" i="2"/>
  <c r="N915" i="2"/>
  <c r="S400" i="2"/>
  <c r="S69" i="2"/>
  <c r="S1760" i="2"/>
  <c r="N1871" i="2"/>
  <c r="S1476" i="2"/>
  <c r="S109" i="2"/>
  <c r="J1630" i="2"/>
  <c r="S2042" i="2"/>
  <c r="S1093" i="2"/>
  <c r="S2055" i="2"/>
  <c r="N2050" i="2"/>
  <c r="N1752" i="2"/>
  <c r="S2026" i="2"/>
  <c r="N1744" i="2"/>
  <c r="S2475" i="2"/>
  <c r="N1396" i="2"/>
  <c r="S1385" i="2"/>
  <c r="S2588" i="2"/>
  <c r="S2420" i="2"/>
  <c r="S2271" i="2"/>
  <c r="S875" i="2"/>
  <c r="S874" i="2"/>
  <c r="S1743" i="2"/>
  <c r="S2594" i="2"/>
  <c r="S1394" i="2"/>
  <c r="J2824" i="2"/>
  <c r="S1885" i="2"/>
  <c r="S570" i="2"/>
  <c r="N2469" i="2"/>
  <c r="S423" i="2"/>
  <c r="J2229" i="2"/>
  <c r="S85" i="2"/>
  <c r="S2452" i="2"/>
  <c r="S2376" i="2"/>
  <c r="J362" i="2"/>
  <c r="S2360" i="2"/>
  <c r="S2712" i="2"/>
  <c r="S2083" i="2"/>
  <c r="N1884" i="2"/>
  <c r="S2367" i="2"/>
  <c r="S12" i="2"/>
  <c r="S1100" i="2"/>
  <c r="S1779" i="2"/>
  <c r="S642" i="2"/>
  <c r="S2238" i="2"/>
  <c r="S1230" i="2"/>
  <c r="S2730" i="2"/>
  <c r="S1671" i="2"/>
  <c r="F1262" i="2"/>
  <c r="J669" i="2"/>
  <c r="S407" i="2"/>
  <c r="J1982" i="2"/>
  <c r="S611" i="2"/>
  <c r="S2077" i="2"/>
  <c r="S153" i="2"/>
  <c r="S565" i="2"/>
  <c r="S1748" i="2"/>
  <c r="S1220" i="2"/>
  <c r="J1388" i="2"/>
  <c r="S1429" i="2"/>
  <c r="S2442" i="2"/>
  <c r="S1219" i="2"/>
  <c r="J2829" i="2"/>
  <c r="S665" i="2"/>
  <c r="S424" i="2"/>
  <c r="S154" i="2"/>
  <c r="N1743" i="2"/>
  <c r="J8" i="2"/>
  <c r="S2305" i="2"/>
  <c r="S2592" i="2"/>
  <c r="S2076" i="2"/>
  <c r="S406" i="2"/>
  <c r="J1628" i="2"/>
  <c r="S1573" i="2"/>
  <c r="S1105" i="2"/>
  <c r="S1474" i="2"/>
  <c r="S1045" i="2"/>
  <c r="S1624" i="2"/>
  <c r="S2593" i="2"/>
  <c r="S2744" i="2"/>
  <c r="S871" i="2"/>
  <c r="S653" i="2"/>
  <c r="G842" i="2"/>
  <c r="N2058" i="2"/>
  <c r="S1747" i="2"/>
  <c r="S726" i="2"/>
  <c r="N1625" i="2"/>
  <c r="S3" i="2"/>
  <c r="S3009" i="2"/>
  <c r="S2617" i="2"/>
  <c r="S1509" i="2"/>
  <c r="S2487" i="2"/>
  <c r="S1570" i="2"/>
  <c r="N672" i="2"/>
  <c r="S677" i="2"/>
  <c r="S691" i="2"/>
  <c r="S46" i="2"/>
  <c r="S3088" i="2"/>
  <c r="J610" i="2"/>
  <c r="N1883" i="2"/>
  <c r="S3091" i="2"/>
  <c r="N1997" i="2"/>
  <c r="S938" i="2"/>
  <c r="S2353" i="2"/>
  <c r="S143" i="2"/>
  <c r="S1508" i="2"/>
  <c r="S2172" i="2"/>
  <c r="N2407" i="2"/>
  <c r="N1104" i="2"/>
  <c r="N1387" i="2"/>
  <c r="S1533" i="2"/>
  <c r="S756" i="2"/>
  <c r="S2309" i="2"/>
  <c r="S201" i="2"/>
  <c r="G542" i="2"/>
  <c r="S140" i="2"/>
  <c r="J2890" i="2"/>
  <c r="S2245" i="2"/>
  <c r="S724" i="2"/>
  <c r="S1817" i="2"/>
  <c r="S2268" i="2"/>
  <c r="S1528" i="2"/>
  <c r="S1402" i="2"/>
  <c r="S1541" i="2"/>
  <c r="S2415" i="2"/>
  <c r="S3008" i="2"/>
  <c r="S2176" i="2"/>
  <c r="S2207" i="2"/>
  <c r="S849" i="2"/>
  <c r="S2824" i="2"/>
  <c r="S1518" i="2"/>
  <c r="S1516" i="2"/>
  <c r="S163" i="2"/>
  <c r="S667" i="2"/>
  <c r="S150" i="2"/>
  <c r="N667" i="2"/>
  <c r="S1655" i="2"/>
  <c r="S2262" i="2"/>
  <c r="S590" i="2"/>
  <c r="N1085" i="2"/>
  <c r="J1623" i="2"/>
  <c r="N1626" i="2"/>
  <c r="S2318" i="2"/>
  <c r="N484" i="2"/>
  <c r="S213" i="2"/>
  <c r="N1879" i="2"/>
  <c r="S2063" i="2"/>
  <c r="N486" i="2"/>
  <c r="S1488" i="2"/>
  <c r="N5" i="2"/>
  <c r="S157" i="2"/>
  <c r="S2615" i="2"/>
  <c r="N1024" i="2"/>
  <c r="N1283" i="2"/>
  <c r="S165" i="2"/>
  <c r="S2045" i="2"/>
  <c r="N670" i="2"/>
  <c r="S1466" i="2"/>
  <c r="S1285" i="2"/>
  <c r="S1301" i="2"/>
  <c r="J189" i="2"/>
  <c r="G1682" i="2"/>
  <c r="S2445" i="2"/>
  <c r="S1628" i="2"/>
  <c r="S2855" i="2"/>
  <c r="S409" i="2"/>
  <c r="S572" i="2"/>
  <c r="K2942" i="2"/>
  <c r="S1209" i="2"/>
  <c r="S391" i="2"/>
  <c r="S1590" i="2"/>
  <c r="J2826" i="2"/>
  <c r="S734" i="2"/>
  <c r="S2328" i="2"/>
  <c r="S643" i="2"/>
  <c r="G2942" i="2"/>
  <c r="S3087" i="2"/>
  <c r="S2166" i="2"/>
  <c r="S448" i="2"/>
  <c r="F2282" i="2"/>
  <c r="S1846" i="2"/>
  <c r="N673" i="2"/>
  <c r="F2342" i="2"/>
  <c r="S1613" i="2"/>
  <c r="S2832" i="2"/>
  <c r="N62" i="2"/>
  <c r="F3002" i="2"/>
  <c r="O2522" i="2"/>
  <c r="S1251" i="2"/>
  <c r="S1913" i="2"/>
  <c r="S99" i="2"/>
  <c r="S1243" i="2"/>
  <c r="S1584" i="2"/>
  <c r="S2599" i="2"/>
  <c r="O482" i="2"/>
  <c r="G2162" i="2"/>
  <c r="N368" i="2"/>
  <c r="N2829" i="2"/>
  <c r="S1094" i="2"/>
  <c r="S65" i="2"/>
  <c r="S2609" i="2"/>
  <c r="S2244" i="2"/>
  <c r="N610" i="2"/>
  <c r="S725" i="2"/>
  <c r="S574" i="2"/>
  <c r="S1128" i="2"/>
  <c r="S609" i="2"/>
  <c r="S543" i="2"/>
  <c r="S2721" i="2"/>
  <c r="S1870" i="2"/>
  <c r="N126" i="2"/>
  <c r="S2728" i="2"/>
  <c r="J188" i="2"/>
  <c r="S2287" i="2"/>
  <c r="J2589" i="2"/>
  <c r="N1633" i="2"/>
  <c r="N917" i="2"/>
  <c r="S1848" i="2"/>
  <c r="N1282" i="2"/>
  <c r="N1090" i="2"/>
  <c r="N1036" i="2"/>
  <c r="N143" i="2"/>
  <c r="N2043" i="2"/>
  <c r="S2830" i="2"/>
  <c r="N14" i="2"/>
  <c r="N1100" i="2"/>
  <c r="S2741" i="2"/>
  <c r="N2051" i="2"/>
  <c r="N1399" i="2"/>
  <c r="S108" i="2"/>
  <c r="S1543" i="2"/>
  <c r="K962" i="2"/>
  <c r="S1051" i="2"/>
  <c r="S2010" i="2"/>
  <c r="S1050" i="2"/>
  <c r="N674" i="2"/>
  <c r="S231" i="2"/>
  <c r="S2357" i="2"/>
  <c r="N1640" i="2"/>
  <c r="S1538" i="2"/>
  <c r="N908" i="2"/>
  <c r="S571" i="2"/>
  <c r="S410" i="2"/>
  <c r="S1464" i="2"/>
  <c r="N503" i="2"/>
  <c r="S2348" i="2"/>
  <c r="N1637" i="2"/>
  <c r="S2716" i="2"/>
  <c r="J2703" i="2"/>
  <c r="J190" i="2"/>
  <c r="S182" i="2"/>
  <c r="N1089" i="2"/>
  <c r="J2230" i="2"/>
  <c r="N2062" i="2"/>
  <c r="N681" i="2"/>
  <c r="S2320" i="2"/>
  <c r="N2586" i="2"/>
  <c r="S146" i="2"/>
  <c r="S2589" i="2"/>
  <c r="S445" i="2"/>
  <c r="J2830" i="2"/>
  <c r="J2886" i="2"/>
  <c r="S2027" i="2"/>
  <c r="S545" i="2"/>
  <c r="K1562" i="2"/>
  <c r="S1660" i="2"/>
  <c r="S185" i="2"/>
  <c r="S1815" i="2"/>
  <c r="J1384" i="2"/>
  <c r="S674" i="2"/>
  <c r="G122" i="2"/>
  <c r="S1537" i="2"/>
  <c r="S652" i="2"/>
  <c r="S551" i="2"/>
  <c r="S2347" i="2"/>
  <c r="S2249" i="2"/>
  <c r="N2709" i="2"/>
  <c r="S848" i="2"/>
  <c r="S225" i="2"/>
  <c r="J1502" i="2"/>
  <c r="N1990" i="2"/>
  <c r="J363" i="2"/>
  <c r="S224" i="2"/>
  <c r="J1743" i="2"/>
  <c r="S363" i="2"/>
  <c r="N499" i="2"/>
  <c r="S2193" i="2"/>
  <c r="J2049" i="2"/>
  <c r="S1307" i="2"/>
  <c r="B782" i="2"/>
  <c r="G1562" i="2"/>
  <c r="S94" i="2"/>
  <c r="S1769" i="2"/>
  <c r="J2827" i="2"/>
  <c r="N2481" i="2"/>
  <c r="S710" i="2"/>
  <c r="N666" i="2"/>
  <c r="S2863" i="2"/>
  <c r="S1463" i="2"/>
  <c r="N182" i="2"/>
  <c r="N2836" i="2"/>
  <c r="J903" i="2"/>
  <c r="S1912" i="2"/>
  <c r="N1751" i="2"/>
  <c r="S1221" i="2"/>
  <c r="S1776" i="2"/>
  <c r="S1627" i="2"/>
  <c r="N2718" i="2"/>
  <c r="S2014" i="2"/>
  <c r="S682" i="2"/>
  <c r="S2031" i="2"/>
  <c r="N129" i="2"/>
  <c r="J1870" i="2"/>
  <c r="S867" i="2"/>
  <c r="S2263" i="2"/>
  <c r="F362" i="2"/>
  <c r="B2522" i="2"/>
  <c r="S1208" i="2"/>
  <c r="S1803" i="2"/>
  <c r="J2228" i="2"/>
  <c r="J1389" i="2"/>
  <c r="J2582" i="2"/>
  <c r="S1073" i="2"/>
  <c r="N2063" i="2"/>
  <c r="S1985" i="2"/>
  <c r="S2093" i="2"/>
  <c r="S187" i="2"/>
  <c r="S686" i="2"/>
  <c r="N482" i="2"/>
  <c r="S47" i="2"/>
  <c r="J2048" i="2"/>
  <c r="S396" i="2"/>
  <c r="F602" i="2"/>
  <c r="S1982" i="2"/>
  <c r="S1267" i="2"/>
  <c r="S1453" i="2"/>
  <c r="S2416" i="2"/>
  <c r="S940" i="2"/>
  <c r="S1473" i="2"/>
  <c r="J603" i="2"/>
  <c r="S3068" i="2"/>
  <c r="N74" i="2"/>
  <c r="S2033" i="2"/>
  <c r="S2627" i="2"/>
  <c r="S744" i="2"/>
  <c r="S671" i="2"/>
  <c r="N377" i="2"/>
  <c r="S1389" i="2"/>
  <c r="N2477" i="2"/>
  <c r="S1519" i="2"/>
  <c r="S2423" i="2"/>
  <c r="N1092" i="2"/>
  <c r="N1403" i="2"/>
  <c r="N2416" i="2"/>
  <c r="B2942" i="2"/>
  <c r="S1406" i="2"/>
  <c r="S684" i="2"/>
  <c r="N194" i="2"/>
  <c r="J7" i="2"/>
  <c r="N1630" i="2"/>
  <c r="N677" i="2"/>
  <c r="N1875" i="2"/>
  <c r="J1624" i="2"/>
  <c r="S2186" i="2"/>
  <c r="S447" i="2"/>
  <c r="S1654" i="2"/>
  <c r="S1237" i="2"/>
  <c r="S1667" i="2"/>
  <c r="S40" i="2"/>
  <c r="S370" i="2"/>
  <c r="B2342" i="2"/>
  <c r="F2222" i="2"/>
  <c r="S2173" i="2"/>
  <c r="S2474" i="2"/>
  <c r="S379" i="2"/>
  <c r="S1665" i="2"/>
  <c r="S2441" i="2"/>
  <c r="S764" i="2"/>
  <c r="S1606" i="2"/>
  <c r="J2404" i="2"/>
  <c r="B1142" i="2"/>
  <c r="S1894" i="2"/>
  <c r="J2468" i="2"/>
  <c r="S853" i="2"/>
  <c r="S843" i="2"/>
  <c r="J1627" i="2"/>
  <c r="N7" i="2"/>
  <c r="S1109" i="2"/>
  <c r="N609" i="2"/>
  <c r="S1252" i="2"/>
  <c r="S1633" i="2"/>
  <c r="J907" i="2"/>
  <c r="S2479" i="2"/>
  <c r="S1823" i="2"/>
  <c r="N1404" i="2"/>
  <c r="S2606" i="2"/>
  <c r="N8" i="2"/>
  <c r="S891" i="2"/>
  <c r="N1386" i="2"/>
  <c r="S888" i="2"/>
  <c r="N2057" i="2"/>
  <c r="S71" i="2"/>
  <c r="S1302" i="2"/>
  <c r="J1386" i="2"/>
  <c r="N2064" i="2"/>
  <c r="S3084" i="2"/>
  <c r="S1818" i="2"/>
  <c r="S755" i="2"/>
  <c r="N483" i="2"/>
  <c r="F662" i="2"/>
  <c r="N1636" i="2"/>
  <c r="N2721" i="2"/>
  <c r="S700" i="2"/>
  <c r="N1745" i="2"/>
  <c r="S2835" i="2"/>
  <c r="F2402" i="2"/>
  <c r="S2192" i="2"/>
  <c r="F2702" i="2"/>
  <c r="S878" i="2"/>
  <c r="S2476" i="2"/>
  <c r="S2709" i="2"/>
  <c r="N1634" i="2"/>
  <c r="N1273" i="2"/>
  <c r="S747" i="2"/>
  <c r="S2044" i="2"/>
  <c r="J666" i="2"/>
  <c r="S2434" i="2"/>
  <c r="J2226" i="2"/>
  <c r="N1031" i="2"/>
  <c r="S64" i="2"/>
  <c r="S2078" i="2"/>
  <c r="S1787" i="2"/>
  <c r="S2619" i="2"/>
  <c r="F2762" i="2"/>
  <c r="S919" i="2"/>
  <c r="S2859" i="2"/>
  <c r="N2601" i="2"/>
  <c r="S2419" i="2"/>
  <c r="N1390" i="2"/>
  <c r="S473" i="2"/>
  <c r="S1411" i="2"/>
  <c r="S624" i="2"/>
  <c r="S2273" i="2"/>
  <c r="S1401" i="2"/>
  <c r="S1863" i="2"/>
  <c r="S158" i="2"/>
  <c r="S128" i="2"/>
  <c r="S2006" i="2"/>
  <c r="S727" i="2"/>
  <c r="S772" i="2"/>
  <c r="S2473" i="2"/>
  <c r="N1982" i="2"/>
  <c r="S2745" i="2"/>
  <c r="S695" i="2"/>
  <c r="S2493" i="2"/>
  <c r="S1311" i="2"/>
  <c r="S887" i="2"/>
  <c r="S1396" i="2"/>
  <c r="N2484" i="2"/>
  <c r="S169" i="2"/>
  <c r="J1085" i="2"/>
  <c r="S44" i="2"/>
  <c r="S1841" i="2"/>
  <c r="S25" i="2"/>
  <c r="J3003" i="2"/>
  <c r="S1879" i="2"/>
  <c r="S2264" i="2"/>
  <c r="S676" i="2"/>
  <c r="S2714" i="2"/>
  <c r="S1583" i="2"/>
  <c r="S2059" i="2"/>
  <c r="S685" i="2"/>
  <c r="S215" i="2"/>
  <c r="S1790" i="2"/>
  <c r="S2377" i="2"/>
  <c r="S87" i="2"/>
  <c r="N904" i="2"/>
  <c r="S2090" i="2"/>
  <c r="S2407" i="2"/>
  <c r="S1792" i="2"/>
  <c r="S1060" i="2"/>
  <c r="S1526" i="2"/>
  <c r="S1409" i="2"/>
  <c r="S752" i="2"/>
  <c r="S2288" i="2"/>
  <c r="S745" i="2"/>
  <c r="S2494" i="2"/>
  <c r="N2822" i="2"/>
  <c r="G2522" i="2"/>
  <c r="N2061" i="2"/>
  <c r="S1661" i="2"/>
  <c r="S398" i="2"/>
  <c r="S1305" i="2"/>
  <c r="S222" i="2"/>
  <c r="J1269" i="2"/>
  <c r="N1521" i="2"/>
  <c r="J2467" i="2"/>
  <c r="S1417" i="2"/>
  <c r="N80" i="2"/>
  <c r="S847" i="2"/>
  <c r="N2715" i="2"/>
  <c r="S1282" i="2"/>
  <c r="N913" i="2"/>
  <c r="B542" i="2"/>
  <c r="S2233" i="2"/>
  <c r="B2102" i="2"/>
  <c r="S455" i="2"/>
  <c r="N1087" i="2"/>
  <c r="S1595" i="2"/>
  <c r="N19" i="2"/>
  <c r="S1871" i="2"/>
  <c r="S564" i="2"/>
  <c r="S1400" i="2"/>
  <c r="S2182" i="2"/>
  <c r="J1985" i="2"/>
  <c r="S84" i="2"/>
  <c r="S2585" i="2"/>
  <c r="S936" i="2"/>
  <c r="S1442" i="2"/>
  <c r="S911" i="2"/>
  <c r="S918" i="2"/>
  <c r="S1386" i="2"/>
  <c r="N2839" i="2"/>
  <c r="N384" i="2"/>
  <c r="S2446" i="2"/>
  <c r="S2422" i="2"/>
  <c r="S2191" i="2"/>
  <c r="N2707" i="2"/>
  <c r="S2241" i="2"/>
  <c r="N77" i="2"/>
  <c r="S738" i="2"/>
  <c r="S1224" i="2"/>
  <c r="S915" i="2"/>
  <c r="S763" i="2"/>
  <c r="S2052" i="2"/>
  <c r="G2282" i="2"/>
  <c r="N65" i="2"/>
  <c r="N1028" i="2"/>
  <c r="S688" i="2"/>
  <c r="S1804" i="2"/>
  <c r="S1771" i="2"/>
  <c r="S196" i="2"/>
  <c r="S405" i="2"/>
  <c r="J2764" i="2"/>
  <c r="S137" i="2"/>
  <c r="S2307" i="2"/>
  <c r="S127" i="2"/>
  <c r="S1585" i="2"/>
  <c r="N1519" i="2"/>
  <c r="S464" i="2"/>
  <c r="J1748" i="2"/>
  <c r="N1400" i="2"/>
  <c r="S631" i="2"/>
  <c r="S404" i="2"/>
  <c r="B722" i="2"/>
  <c r="S1056" i="2"/>
  <c r="S1511" i="2"/>
  <c r="S2226" i="2"/>
  <c r="J2708" i="2"/>
  <c r="S931" i="2"/>
  <c r="N138" i="2"/>
  <c r="S1275" i="2"/>
  <c r="N604" i="2"/>
  <c r="S1755" i="2"/>
  <c r="S2856" i="2"/>
  <c r="F2162" i="2"/>
  <c r="S3066" i="2"/>
  <c r="S2197" i="2"/>
  <c r="S3085" i="2"/>
  <c r="S438" i="2"/>
  <c r="S1090" i="2"/>
  <c r="S2188" i="2"/>
  <c r="S144" i="2"/>
  <c r="S2079" i="2"/>
  <c r="S2623" i="2"/>
  <c r="S2379" i="2"/>
  <c r="S2061" i="2"/>
  <c r="N902" i="2"/>
  <c r="S2464" i="2"/>
  <c r="G242" i="2"/>
  <c r="S1447" i="2"/>
  <c r="J2469" i="2"/>
  <c r="S1656" i="2"/>
  <c r="S130" i="2"/>
  <c r="F2882" i="2"/>
  <c r="S708" i="2"/>
  <c r="S2185" i="2"/>
  <c r="S1548" i="2"/>
  <c r="S647" i="2"/>
  <c r="S26" i="2"/>
  <c r="J2583" i="2"/>
  <c r="S1812" i="2"/>
  <c r="S1582" i="2"/>
  <c r="S374" i="2"/>
  <c r="S68" i="2"/>
  <c r="S1659" i="2"/>
  <c r="S680" i="2"/>
  <c r="S1991" i="2"/>
  <c r="S1644" i="2"/>
  <c r="S879" i="2"/>
  <c r="N608" i="2"/>
  <c r="B2162" i="2"/>
  <c r="S1025" i="2"/>
  <c r="N1638" i="2"/>
  <c r="J909" i="2"/>
  <c r="N131" i="2"/>
  <c r="S939" i="2"/>
  <c r="S2723" i="2"/>
  <c r="N443" i="2"/>
  <c r="S2825" i="2"/>
  <c r="B2822" i="2"/>
  <c r="S3073" i="2"/>
  <c r="S1907" i="2"/>
  <c r="S1202" i="2"/>
  <c r="N623" i="2"/>
  <c r="S2470" i="2"/>
  <c r="S2506" i="2"/>
  <c r="N1986" i="2"/>
  <c r="N1033" i="2"/>
  <c r="B362" i="2"/>
  <c r="O962" i="2"/>
  <c r="S906" i="2"/>
  <c r="N185" i="2"/>
  <c r="F1802" i="2"/>
  <c r="N1758" i="2"/>
  <c r="S731" i="2"/>
  <c r="S453" i="2"/>
  <c r="S458" i="2"/>
  <c r="S2000" i="2"/>
  <c r="N1026" i="2"/>
  <c r="S2296" i="2"/>
  <c r="S2209" i="2"/>
  <c r="N1082" i="2"/>
  <c r="N432" i="2"/>
  <c r="S1247" i="2"/>
  <c r="S2408" i="2"/>
  <c r="N10" i="2"/>
  <c r="J2887" i="2"/>
  <c r="S2222" i="2"/>
  <c r="N2582" i="2"/>
  <c r="J1390" i="2"/>
  <c r="S2498" i="2"/>
  <c r="G1802" i="2"/>
  <c r="N1276" i="2"/>
  <c r="S2868" i="2"/>
  <c r="N602" i="2"/>
  <c r="S1047" i="2"/>
  <c r="J365" i="2"/>
  <c r="N619" i="2"/>
  <c r="S1642" i="2"/>
  <c r="N183" i="2"/>
  <c r="S2451" i="2"/>
  <c r="S1898" i="2"/>
  <c r="S1038" i="2"/>
  <c r="S2743" i="2"/>
  <c r="N364" i="2"/>
  <c r="J662" i="2"/>
  <c r="S2715" i="2"/>
  <c r="S378" i="2"/>
  <c r="N134" i="2"/>
  <c r="S641" i="2"/>
  <c r="S170" i="2"/>
  <c r="S156" i="2"/>
  <c r="S208" i="2"/>
  <c r="N1641" i="2"/>
  <c r="S2453" i="2"/>
  <c r="S135" i="2"/>
  <c r="S183" i="2"/>
  <c r="S637" i="2"/>
  <c r="N11" i="2"/>
  <c r="J2762" i="2"/>
  <c r="S460" i="2"/>
  <c r="S1226" i="2"/>
  <c r="J2045" i="2"/>
  <c r="N1508" i="2"/>
  <c r="N1755" i="2"/>
  <c r="S131" i="2"/>
  <c r="S1580" i="2"/>
  <c r="N1624" i="2"/>
  <c r="B1202" i="2"/>
  <c r="S866" i="2"/>
  <c r="S580" i="2"/>
  <c r="J908" i="2"/>
  <c r="N1102" i="2"/>
  <c r="N487" i="2"/>
  <c r="F1142" i="2"/>
  <c r="S2022" i="2"/>
  <c r="O302" i="2"/>
  <c r="S2624" i="2"/>
  <c r="N603" i="2"/>
  <c r="S2622" i="2"/>
  <c r="S210" i="2"/>
  <c r="S106" i="2"/>
  <c r="S382" i="2"/>
  <c r="N2591" i="2"/>
  <c r="S2871" i="2"/>
  <c r="S2625" i="2"/>
  <c r="S1049" i="2"/>
  <c r="S1312" i="2"/>
  <c r="S773" i="2"/>
  <c r="F1982" i="2"/>
  <c r="S74" i="2"/>
  <c r="S2332" i="2"/>
  <c r="S37" i="2"/>
  <c r="S425" i="2"/>
  <c r="J1988" i="2"/>
  <c r="S2586" i="2"/>
  <c r="J2410" i="2"/>
  <c r="S582" i="2"/>
  <c r="N1512" i="2"/>
  <c r="S1117" i="2"/>
  <c r="S2231" i="2"/>
  <c r="S1744" i="2"/>
  <c r="S3101" i="2"/>
  <c r="S232" i="2"/>
  <c r="J1203" i="2"/>
  <c r="N190" i="2"/>
  <c r="S1534" i="2"/>
  <c r="N2403" i="2"/>
  <c r="S2368" i="2"/>
  <c r="S1399" i="2"/>
  <c r="N2583" i="2"/>
  <c r="N1034" i="2"/>
  <c r="S1306" i="2"/>
  <c r="S1280" i="2"/>
  <c r="G482" i="2"/>
  <c r="S3110" i="2"/>
  <c r="K542" i="2"/>
  <c r="J186" i="2"/>
  <c r="S431" i="2"/>
  <c r="N1998" i="2"/>
  <c r="S3086" i="2"/>
  <c r="S947" i="2"/>
  <c r="N64" i="2"/>
  <c r="N1382" i="2"/>
  <c r="N1753" i="2"/>
  <c r="S3072" i="2"/>
  <c r="S14" i="2"/>
  <c r="J2828" i="2"/>
  <c r="S2429" i="2"/>
  <c r="S2872" i="2"/>
  <c r="S2025" i="2"/>
  <c r="J2882" i="2"/>
  <c r="S2194" i="2"/>
  <c r="S1462" i="2"/>
  <c r="N433" i="2"/>
  <c r="S1395" i="2"/>
  <c r="S2306" i="2"/>
  <c r="S1788" i="2"/>
  <c r="S575" i="2"/>
  <c r="N490" i="2"/>
  <c r="S1253" i="2"/>
  <c r="N1084" i="2"/>
  <c r="G1922" i="2"/>
  <c r="S397" i="2"/>
  <c r="S1786" i="2"/>
  <c r="S1475" i="2"/>
  <c r="S413" i="2"/>
  <c r="S2295" i="2"/>
  <c r="S45" i="2"/>
  <c r="S393" i="2"/>
  <c r="S112" i="2"/>
  <c r="J6" i="2"/>
  <c r="S2424" i="2"/>
  <c r="S2834" i="2"/>
  <c r="S188" i="2"/>
  <c r="S1122" i="2"/>
  <c r="O2762" i="2"/>
  <c r="S2203" i="2"/>
  <c r="N1265" i="2"/>
  <c r="S2410" i="2"/>
  <c r="S842" i="2"/>
  <c r="N1874" i="2"/>
  <c r="S2613" i="2"/>
  <c r="S1529" i="2"/>
  <c r="S2016" i="2"/>
  <c r="S228" i="2"/>
  <c r="N2421" i="2"/>
  <c r="S457" i="2"/>
  <c r="S103" i="2"/>
  <c r="S155" i="2"/>
  <c r="N198" i="2"/>
  <c r="S439" i="2"/>
  <c r="S2311" i="2"/>
  <c r="N1742" i="2"/>
  <c r="N196" i="2"/>
  <c r="S1986" i="2"/>
  <c r="K1442" i="2"/>
  <c r="S1048" i="2"/>
  <c r="S3105" i="2"/>
  <c r="J1385" i="2"/>
  <c r="S2603" i="2"/>
  <c r="S2370" i="2"/>
  <c r="J2470" i="2"/>
  <c r="S462" i="2"/>
  <c r="S3093" i="2"/>
  <c r="S1270" i="2"/>
  <c r="S3106" i="2"/>
  <c r="S3070" i="2"/>
  <c r="N2712" i="2"/>
  <c r="S730" i="2"/>
  <c r="S2614" i="2"/>
  <c r="S1295" i="2"/>
  <c r="J1862" i="2"/>
  <c r="S3063" i="2"/>
  <c r="S2630" i="2"/>
  <c r="K1922" i="2"/>
  <c r="S1206" i="2"/>
  <c r="S2369" i="2"/>
  <c r="J1204" i="2"/>
  <c r="S1236" i="2"/>
  <c r="S1273" i="2"/>
  <c r="K242" i="2"/>
  <c r="S668" i="2"/>
  <c r="F3122" i="2"/>
  <c r="N676" i="2"/>
  <c r="S2067" i="2"/>
  <c r="S2870" i="2"/>
  <c r="J1986" i="2"/>
  <c r="S33" i="2"/>
  <c r="S7" i="2"/>
  <c r="B2762" i="2"/>
  <c r="S3082" i="2"/>
  <c r="S365" i="2"/>
  <c r="S2009" i="2"/>
  <c r="J1987" i="2"/>
  <c r="S2853" i="2"/>
  <c r="S49" i="2"/>
  <c r="N374" i="2"/>
  <c r="S1566" i="2"/>
  <c r="S921" i="2"/>
  <c r="N923" i="2"/>
  <c r="J368" i="2"/>
  <c r="S689" i="2"/>
  <c r="S2584" i="2"/>
  <c r="S2836" i="2"/>
  <c r="N193" i="2"/>
  <c r="S1995" i="2"/>
  <c r="S1288" i="2"/>
  <c r="S206" i="2"/>
  <c r="S2075" i="2"/>
  <c r="S640" i="2"/>
  <c r="S702" i="2"/>
  <c r="S1026" i="2"/>
  <c r="S1034" i="2"/>
  <c r="S2181" i="2"/>
  <c r="S3094" i="2"/>
  <c r="S2056" i="2"/>
  <c r="O1322" i="2"/>
  <c r="S2384" i="2"/>
  <c r="S145" i="2"/>
  <c r="S1398" i="2"/>
  <c r="S1668" i="2"/>
  <c r="S1625" i="2"/>
  <c r="S86" i="2"/>
  <c r="S459" i="2"/>
  <c r="S1594" i="2"/>
  <c r="S3099" i="2"/>
  <c r="N195" i="2"/>
  <c r="S1461" i="2"/>
  <c r="S48" i="2"/>
  <c r="J2768" i="2"/>
  <c r="S434" i="2"/>
  <c r="S1413" i="2"/>
  <c r="J2044" i="2"/>
  <c r="N1756" i="2"/>
  <c r="J2769" i="2"/>
  <c r="S2482" i="2"/>
  <c r="G1442" i="2"/>
  <c r="S678" i="2"/>
  <c r="N141" i="2"/>
  <c r="B2642" i="2"/>
  <c r="S872" i="2"/>
  <c r="N75" i="2"/>
  <c r="N73" i="2"/>
  <c r="S104" i="2"/>
  <c r="K1322" i="2"/>
  <c r="S2752" i="2"/>
  <c r="S1897" i="2"/>
  <c r="S42" i="2"/>
  <c r="S1248" i="2"/>
  <c r="S2060" i="2"/>
  <c r="S3069" i="2"/>
  <c r="N2703" i="2"/>
  <c r="S1281" i="2"/>
  <c r="S2736" i="2"/>
  <c r="S549" i="2"/>
  <c r="S2303" i="2"/>
  <c r="F1682" i="2"/>
  <c r="S2831" i="2"/>
  <c r="N68" i="2"/>
  <c r="S722" i="2"/>
  <c r="S566" i="2"/>
  <c r="S2508" i="2"/>
  <c r="S2065" i="2"/>
  <c r="S1546" i="2"/>
  <c r="S1104" i="2"/>
  <c r="S2411" i="2"/>
  <c r="B962" i="2"/>
  <c r="S644" i="2"/>
  <c r="J2223" i="2"/>
  <c r="S560" i="2"/>
  <c r="S1422" i="2"/>
  <c r="S2605" i="2"/>
  <c r="S3113" i="2"/>
  <c r="S2590" i="2"/>
  <c r="S2267" i="2"/>
  <c r="S1268" i="2"/>
  <c r="S1480" i="2"/>
  <c r="S1505" i="2"/>
  <c r="S62" i="2"/>
  <c r="F2462" i="2"/>
  <c r="S2007" i="2"/>
  <c r="S912" i="2"/>
  <c r="N489" i="2"/>
  <c r="S2703" i="2"/>
  <c r="N142" i="2"/>
  <c r="N191" i="2"/>
  <c r="S593" i="2"/>
  <c r="S741" i="2"/>
  <c r="S736" i="2"/>
  <c r="S2199" i="2"/>
  <c r="S1263" i="2"/>
  <c r="S3089" i="2"/>
  <c r="K302" i="2"/>
  <c r="S693" i="2"/>
  <c r="S3010" i="2"/>
  <c r="N2716" i="2"/>
  <c r="J2407" i="2"/>
  <c r="S672" i="2"/>
  <c r="S1240" i="2"/>
  <c r="S1910" i="2"/>
  <c r="S1564" i="2"/>
  <c r="S2259" i="2"/>
  <c r="S1445" i="2"/>
  <c r="F2582" i="2"/>
  <c r="J5" i="2"/>
  <c r="S662" i="2"/>
  <c r="N621" i="2"/>
  <c r="S2354" i="2"/>
  <c r="S2428" i="2"/>
  <c r="S2842" i="2"/>
  <c r="S2595" i="2"/>
  <c r="N903" i="2"/>
  <c r="S2358" i="2"/>
  <c r="S2432" i="2"/>
  <c r="S555" i="2"/>
  <c r="N122" i="2"/>
  <c r="S1450" i="2"/>
  <c r="S892" i="2"/>
  <c r="J1510" i="2"/>
  <c r="S941" i="2"/>
  <c r="S1572" i="2"/>
  <c r="S663" i="2"/>
  <c r="S1545" i="2"/>
  <c r="N1635" i="2"/>
  <c r="S771" i="2"/>
  <c r="S699" i="2"/>
  <c r="S2472" i="2"/>
  <c r="S472" i="2"/>
  <c r="S701" i="2"/>
  <c r="S2008" i="2"/>
  <c r="K722" i="2"/>
  <c r="N605" i="2"/>
  <c r="S1089" i="2"/>
  <c r="S634" i="2"/>
  <c r="S1101" i="2"/>
  <c r="N2708" i="2"/>
  <c r="S1421" i="2"/>
  <c r="S1775" i="2"/>
  <c r="J1206" i="2"/>
  <c r="S1544" i="2"/>
  <c r="S1274" i="2"/>
  <c r="S2265" i="2"/>
  <c r="S2210" i="2"/>
  <c r="S364" i="2"/>
  <c r="S2867" i="2"/>
  <c r="S1216" i="2"/>
  <c r="S2053" i="2"/>
  <c r="N620" i="2"/>
  <c r="N606" i="2"/>
  <c r="N494" i="2"/>
  <c r="S909" i="2"/>
  <c r="N132" i="2"/>
  <c r="S2427" i="2"/>
  <c r="S1539" i="2"/>
  <c r="S2269" i="2"/>
  <c r="F2822" i="2"/>
  <c r="S1276" i="2"/>
  <c r="S928" i="2"/>
  <c r="S1068" i="2"/>
  <c r="F962" i="2"/>
  <c r="N2723" i="2"/>
  <c r="S1905" i="2"/>
  <c r="S1631" i="2"/>
  <c r="F2042" i="2"/>
  <c r="S1106" i="2"/>
  <c r="S2467" i="2"/>
  <c r="S687" i="2"/>
  <c r="S581" i="2"/>
  <c r="N1270" i="2"/>
  <c r="S2392" i="2"/>
  <c r="S98" i="2"/>
  <c r="S666" i="2"/>
  <c r="N683" i="2"/>
  <c r="S2845" i="2"/>
  <c r="S1811" i="2"/>
  <c r="S81" i="2"/>
  <c r="N1880" i="2"/>
  <c r="S10" i="2"/>
  <c r="J1745" i="2"/>
  <c r="S1382" i="2"/>
  <c r="S2189" i="2"/>
  <c r="S161" i="2"/>
  <c r="S1567" i="2"/>
  <c r="N1029" i="2"/>
  <c r="S3021" i="2"/>
  <c r="F1502" i="2"/>
  <c r="S2177" i="2"/>
  <c r="S1107" i="2"/>
  <c r="S1279" i="2"/>
  <c r="S592" i="2"/>
  <c r="S1131" i="2"/>
  <c r="S1756" i="2"/>
  <c r="S199" i="2"/>
  <c r="S2285" i="2"/>
  <c r="S2409" i="2"/>
  <c r="S706" i="2"/>
  <c r="S2359" i="2"/>
  <c r="J1268" i="2"/>
  <c r="S2243" i="2"/>
  <c r="S1770" i="2"/>
  <c r="S1597" i="2"/>
  <c r="J185" i="2"/>
  <c r="S1469" i="2"/>
  <c r="S2371" i="2"/>
  <c r="S1629" i="2"/>
  <c r="S1456" i="2"/>
  <c r="N1401" i="2"/>
  <c r="K2342" i="2"/>
  <c r="S2169" i="2"/>
  <c r="S623" i="2"/>
  <c r="S444" i="2"/>
  <c r="S446" i="2"/>
  <c r="S2069" i="2"/>
  <c r="S2850" i="2"/>
  <c r="S1750" i="2"/>
  <c r="N1038" i="2"/>
  <c r="S3011" i="2"/>
  <c r="S1296" i="2"/>
  <c r="S1901" i="2"/>
  <c r="S681" i="2"/>
  <c r="S1119" i="2"/>
  <c r="S1989" i="2"/>
  <c r="S1793" i="2"/>
  <c r="S2742" i="2"/>
  <c r="S675" i="2"/>
  <c r="S29" i="2"/>
  <c r="S2486" i="2"/>
  <c r="S2620" i="2"/>
  <c r="S930" i="2"/>
  <c r="N2418" i="2"/>
  <c r="S2250" i="2"/>
  <c r="S2632" i="2"/>
  <c r="S1404" i="2"/>
  <c r="S1664" i="2"/>
  <c r="S2195" i="2"/>
  <c r="S2073" i="2"/>
  <c r="J2888" i="2"/>
  <c r="S1635" i="2"/>
  <c r="S1785" i="2"/>
  <c r="S52" i="2"/>
  <c r="S9" i="2"/>
  <c r="S63" i="2"/>
  <c r="S1292" i="2"/>
  <c r="S28" i="2"/>
  <c r="F1622" i="2"/>
  <c r="N1266" i="2"/>
  <c r="F1382" i="2"/>
  <c r="S943" i="2"/>
  <c r="F1202" i="2"/>
  <c r="S2162" i="2"/>
  <c r="K2222" i="2"/>
  <c r="S749" i="2"/>
  <c r="S767" i="2"/>
  <c r="S604" i="2"/>
  <c r="S2270" i="2"/>
  <c r="S2080" i="2"/>
  <c r="S1205" i="2"/>
  <c r="S1988" i="2"/>
  <c r="S1998" i="2"/>
  <c r="S1522" i="2"/>
  <c r="S2846" i="2"/>
  <c r="S2200" i="2"/>
  <c r="N381" i="2"/>
  <c r="S3102" i="2"/>
  <c r="F722" i="2"/>
  <c r="N202" i="2"/>
  <c r="F1442" i="2"/>
  <c r="S698" i="2"/>
  <c r="S1652" i="2"/>
  <c r="S2389" i="2"/>
  <c r="F782" i="2"/>
  <c r="S615" i="2"/>
  <c r="S2866" i="2"/>
  <c r="S1211" i="2"/>
  <c r="S1064" i="2"/>
  <c r="S709" i="2"/>
  <c r="S3002" i="2"/>
  <c r="J2047" i="2"/>
  <c r="F1922" i="2"/>
  <c r="J2706" i="2"/>
  <c r="S1291" i="2"/>
  <c r="O1922" i="2"/>
  <c r="J668" i="2"/>
  <c r="S362" i="2"/>
  <c r="S902" i="2"/>
  <c r="S3080" i="2"/>
  <c r="N2052" i="2"/>
  <c r="N67" i="2"/>
  <c r="S433" i="2"/>
  <c r="S1286" i="2"/>
  <c r="S1218" i="2"/>
  <c r="S1651" i="2"/>
  <c r="S148" i="2"/>
  <c r="S1303" i="2"/>
  <c r="J1382" i="2"/>
  <c r="S105" i="2"/>
  <c r="S2163" i="2"/>
  <c r="S2253" i="2"/>
  <c r="S2373" i="2"/>
  <c r="S735" i="2"/>
  <c r="J2224" i="2"/>
  <c r="S1297" i="2"/>
  <c r="S3096" i="2"/>
  <c r="S712" i="2"/>
  <c r="S649" i="2"/>
  <c r="S591" i="2"/>
  <c r="J2704" i="2"/>
  <c r="S2330" i="2"/>
  <c r="S1996" i="2"/>
  <c r="S3071" i="2"/>
  <c r="S2289" i="2"/>
  <c r="S2003" i="2"/>
  <c r="N188" i="2"/>
  <c r="S573" i="2"/>
  <c r="S1269" i="2"/>
  <c r="S1300" i="2"/>
  <c r="S2054" i="2"/>
  <c r="S1443" i="2"/>
  <c r="S1837" i="2"/>
  <c r="S705" i="2"/>
  <c r="S942" i="2"/>
  <c r="S2598" i="2"/>
  <c r="S1097" i="2"/>
  <c r="N1627" i="2"/>
  <c r="N2002" i="2"/>
  <c r="S2190" i="2"/>
  <c r="N2702" i="2"/>
  <c r="S1481" i="2"/>
  <c r="S1092" i="2"/>
  <c r="S380" i="2"/>
  <c r="J2590" i="2"/>
  <c r="S1446" i="2"/>
  <c r="O782" i="2"/>
  <c r="N2478" i="2"/>
  <c r="J1202" i="2"/>
  <c r="S1250" i="2"/>
  <c r="S923" i="2"/>
  <c r="S2837" i="2"/>
  <c r="S1121" i="2"/>
  <c r="N76" i="2"/>
  <c r="S1578" i="2"/>
  <c r="S610" i="2"/>
  <c r="S79" i="2"/>
  <c r="S1596" i="2"/>
  <c r="N197" i="2"/>
  <c r="S2284" i="2"/>
  <c r="S2839" i="2"/>
  <c r="N1763" i="2"/>
  <c r="S2208" i="2"/>
  <c r="S184" i="2"/>
  <c r="S227" i="2"/>
  <c r="S770" i="2"/>
  <c r="N488" i="2"/>
  <c r="S2345" i="2"/>
  <c r="S1419" i="2"/>
  <c r="S2187" i="2"/>
  <c r="S563" i="2"/>
  <c r="S2180" i="2"/>
  <c r="J1267" i="2"/>
  <c r="N1023" i="2"/>
  <c r="N2593" i="2"/>
  <c r="S2582" i="2"/>
  <c r="S3083" i="2"/>
  <c r="S3077" i="2"/>
  <c r="S1397" i="2"/>
  <c r="N84" i="2"/>
  <c r="J1750" i="2"/>
  <c r="S2344" i="2"/>
  <c r="S189" i="2"/>
  <c r="S76" i="2"/>
  <c r="S1304" i="2"/>
  <c r="N199" i="2"/>
  <c r="S1479" i="2"/>
  <c r="S2351" i="2"/>
  <c r="S1753" i="2"/>
  <c r="S2258" i="2"/>
  <c r="S381" i="2"/>
  <c r="J1629" i="2"/>
  <c r="N2003" i="2"/>
  <c r="J187" i="2"/>
  <c r="S122" i="2"/>
  <c r="S465" i="2"/>
  <c r="S626" i="2"/>
  <c r="S1213" i="2"/>
  <c r="S927" i="2"/>
  <c r="G1322" i="2"/>
  <c r="S1638" i="2"/>
  <c r="F3062" i="2"/>
  <c r="S650" i="2"/>
  <c r="S1781" i="2"/>
  <c r="S1782" i="2"/>
  <c r="S1235" i="2"/>
  <c r="S1035" i="2"/>
  <c r="F2522" i="2"/>
  <c r="S2070" i="2"/>
  <c r="S614" i="2"/>
  <c r="S2298" i="2"/>
  <c r="S1623" i="2"/>
  <c r="S2504" i="2"/>
  <c r="J2702" i="2"/>
  <c r="S92" i="2"/>
  <c r="N1524" i="2"/>
  <c r="S2748" i="2"/>
  <c r="S101" i="2"/>
  <c r="S1460" i="2"/>
  <c r="S696" i="2"/>
  <c r="S3014" i="2"/>
  <c r="S1425" i="2"/>
  <c r="J2584" i="2"/>
  <c r="N1398" i="2"/>
  <c r="S164" i="2"/>
  <c r="S1845" i="2"/>
  <c r="S209" i="2"/>
  <c r="S2178" i="2"/>
  <c r="S111" i="2"/>
  <c r="S2381" i="2"/>
  <c r="N1101" i="2"/>
  <c r="B242" i="2"/>
  <c r="N135" i="2"/>
  <c r="B1322" i="2"/>
  <c r="N2711" i="2"/>
  <c r="S2028" i="2"/>
  <c r="S1223" i="2"/>
  <c r="S1864" i="2"/>
  <c r="S2251" i="2"/>
  <c r="N675" i="2"/>
  <c r="J2405" i="2"/>
  <c r="N1639" i="2"/>
  <c r="S142" i="2"/>
  <c r="S2224" i="2"/>
  <c r="N2596" i="2"/>
  <c r="J2042" i="2"/>
  <c r="S1608" i="2"/>
  <c r="N200" i="2"/>
  <c r="S2616" i="2"/>
  <c r="G2342" i="2"/>
  <c r="S2849" i="2"/>
  <c r="S1759" i="2"/>
  <c r="S1637" i="2"/>
  <c r="S1831" i="2"/>
  <c r="S711" i="2"/>
  <c r="S220" i="2"/>
  <c r="S159" i="2"/>
  <c r="S2426" i="2"/>
  <c r="S2364" i="2"/>
  <c r="N504" i="2"/>
  <c r="S2057" i="2"/>
  <c r="N2588" i="2"/>
  <c r="S694" i="2"/>
  <c r="N71" i="2"/>
  <c r="N83" i="2"/>
  <c r="S2202" i="2"/>
  <c r="J1869" i="2"/>
  <c r="S1309" i="2"/>
  <c r="S2062" i="2"/>
  <c r="S1455" i="2"/>
  <c r="J2883" i="2"/>
  <c r="S80" i="2"/>
  <c r="S907" i="2"/>
  <c r="J364" i="2"/>
  <c r="S1772" i="2"/>
  <c r="S3107" i="2"/>
  <c r="S107" i="2"/>
  <c r="S2260" i="2"/>
  <c r="S1125" i="2"/>
  <c r="B842" i="2"/>
  <c r="N496" i="2"/>
  <c r="S768" i="2"/>
  <c r="N2045" i="2"/>
  <c r="S1491" i="2"/>
  <c r="J2766" i="2"/>
  <c r="S2828" i="2"/>
  <c r="J1508" i="2"/>
  <c r="N1746" i="2"/>
  <c r="N66" i="2"/>
  <c r="S1550" i="2"/>
  <c r="S442" i="2"/>
  <c r="N1764" i="2"/>
  <c r="S432" i="2"/>
  <c r="N501" i="2"/>
  <c r="F1322" i="2"/>
  <c r="K842" i="2"/>
  <c r="S608" i="2"/>
  <c r="K2282" i="2"/>
  <c r="S1990" i="2"/>
  <c r="S1650" i="2"/>
  <c r="J2463" i="2"/>
  <c r="J2406" i="2"/>
  <c r="S618" i="2"/>
  <c r="S1994" i="2"/>
  <c r="B1562" i="2"/>
  <c r="S1487" i="2"/>
  <c r="N492" i="2"/>
  <c r="F242" i="2"/>
  <c r="S2240" i="2"/>
  <c r="S2346" i="2"/>
  <c r="S602" i="2"/>
  <c r="S2030" i="2"/>
  <c r="N485" i="2"/>
  <c r="N1872" i="2"/>
  <c r="S30" i="2"/>
  <c r="S1666" i="2"/>
  <c r="N137" i="2"/>
  <c r="N1748" i="2"/>
  <c r="S125" i="2"/>
  <c r="S1225" i="2"/>
  <c r="S3098" i="2"/>
  <c r="S1032" i="2"/>
  <c r="N615" i="2"/>
  <c r="J1867" i="2"/>
  <c r="F1862" i="2"/>
  <c r="J606" i="2"/>
  <c r="S1784" i="2"/>
  <c r="S456" i="2"/>
  <c r="N81" i="2"/>
  <c r="S2707" i="2"/>
  <c r="N378" i="2"/>
  <c r="N2413" i="2"/>
  <c r="S2300" i="2"/>
  <c r="N2408" i="2"/>
  <c r="N2060" i="2"/>
  <c r="S2317" i="2"/>
  <c r="S1485" i="2"/>
  <c r="N427" i="2"/>
  <c r="S873" i="2"/>
  <c r="S82" i="2"/>
  <c r="S1458" i="2"/>
  <c r="S2382" i="2"/>
  <c r="S1246" i="2"/>
  <c r="S2587" i="2"/>
  <c r="F1562" i="2"/>
  <c r="S1844" i="2"/>
  <c r="S2342" i="2"/>
  <c r="F902" i="2"/>
  <c r="S1233" i="2"/>
  <c r="S1120" i="2"/>
  <c r="B1862" i="2"/>
  <c r="S2447" i="2"/>
  <c r="S384" i="2"/>
  <c r="N1035" i="2"/>
  <c r="S1053" i="2"/>
  <c r="S2417" i="2"/>
  <c r="S402" i="2"/>
  <c r="N189" i="2"/>
  <c r="S441" i="2"/>
  <c r="S546" i="2"/>
  <c r="N491" i="2"/>
  <c r="S2299" i="2"/>
  <c r="S2631" i="2"/>
  <c r="S1091" i="2"/>
  <c r="S34" i="2"/>
  <c r="J3" i="2"/>
  <c r="S2049" i="2"/>
  <c r="S2255" i="2"/>
  <c r="S1044" i="2"/>
  <c r="S2206" i="2"/>
  <c r="S2607" i="2"/>
  <c r="F482" i="2"/>
  <c r="N1267" i="2"/>
  <c r="S1289" i="2"/>
  <c r="N1632" i="2"/>
  <c r="S2331" i="2"/>
  <c r="N1759" i="2"/>
  <c r="S1571" i="2"/>
  <c r="S916" i="2"/>
  <c r="S1059" i="2"/>
  <c r="S2492" i="2"/>
  <c r="S2597" i="2"/>
  <c r="S1757" i="2"/>
  <c r="S1272" i="2"/>
  <c r="F1742" i="2"/>
  <c r="S1287" i="2"/>
  <c r="S3022" i="2"/>
  <c r="S2438" i="2"/>
  <c r="J1503" i="2"/>
  <c r="S2827" i="2"/>
  <c r="S697" i="2"/>
  <c r="N2410" i="2"/>
  <c r="S1791" i="2"/>
  <c r="S1217" i="2"/>
  <c r="S1414" i="2"/>
  <c r="S1114" i="2"/>
  <c r="S2388" i="2"/>
  <c r="S2822" i="2"/>
  <c r="S953" i="2"/>
  <c r="S2204" i="2"/>
  <c r="S952" i="2"/>
  <c r="S77" i="2"/>
  <c r="S1468" i="2"/>
  <c r="S27" i="2"/>
  <c r="S129" i="2"/>
  <c r="S569" i="2"/>
  <c r="S217" i="2"/>
  <c r="J1507" i="2"/>
  <c r="S1308" i="2"/>
  <c r="S102" i="2"/>
  <c r="N1988" i="2"/>
  <c r="J183" i="2"/>
  <c r="N502" i="2"/>
  <c r="S1636" i="2"/>
  <c r="N203" i="2"/>
  <c r="J2765" i="2"/>
  <c r="S75" i="2"/>
  <c r="S3104" i="2"/>
  <c r="S1415" i="2"/>
  <c r="S369" i="2"/>
  <c r="S1407" i="2"/>
  <c r="S2050" i="2"/>
  <c r="S1751" i="2"/>
  <c r="S1477" i="2"/>
  <c r="S2720" i="2"/>
  <c r="S426" i="2"/>
  <c r="S89" i="2"/>
  <c r="N1039" i="2"/>
  <c r="S2719" i="2"/>
  <c r="S1763" i="2"/>
  <c r="S21" i="2"/>
  <c r="J910" i="2"/>
  <c r="S2722" i="2"/>
  <c r="N1622" i="2"/>
  <c r="S1574" i="2"/>
  <c r="N616" i="2"/>
  <c r="N1761" i="2"/>
  <c r="S2333" i="2"/>
  <c r="F302" i="2"/>
  <c r="S1884" i="2"/>
  <c r="J1504" i="2"/>
  <c r="S3092" i="2"/>
  <c r="S2729" i="2"/>
  <c r="S452" i="2"/>
  <c r="S430" i="2"/>
  <c r="S2349" i="2"/>
  <c r="S638" i="2"/>
  <c r="S1673" i="2"/>
  <c r="J1983" i="2"/>
  <c r="S905" i="2"/>
  <c r="S151" i="2"/>
  <c r="N2053" i="2"/>
  <c r="S2391" i="2"/>
  <c r="S3081" i="2"/>
  <c r="S924" i="2"/>
  <c r="S200" i="2"/>
  <c r="S2084" i="2"/>
  <c r="S1764" i="2"/>
  <c r="S633" i="2"/>
  <c r="N367" i="2"/>
  <c r="J906" i="2"/>
  <c r="N2044" i="2"/>
  <c r="S3004" i="2"/>
  <c r="S2628" i="2"/>
  <c r="S1510" i="2"/>
  <c r="S16" i="2"/>
  <c r="N72" i="2"/>
  <c r="S2747" i="2"/>
  <c r="N1631" i="2"/>
  <c r="J2705" i="2"/>
  <c r="S645" i="2"/>
  <c r="S1215" i="2"/>
  <c r="S2313" i="2"/>
  <c r="S1492" i="2"/>
  <c r="N1642" i="2"/>
  <c r="S1825" i="2"/>
  <c r="N2589" i="2"/>
  <c r="N434" i="2"/>
  <c r="N2826" i="2"/>
  <c r="S3067" i="2"/>
  <c r="K2642" i="2"/>
  <c r="S1878" i="2"/>
  <c r="S2363" i="2"/>
  <c r="S1390" i="2"/>
  <c r="G722" i="2"/>
  <c r="S1242" i="2"/>
  <c r="S917" i="2"/>
  <c r="S1507" i="2"/>
  <c r="S2170" i="2"/>
  <c r="F1082" i="2"/>
  <c r="N1022" i="2"/>
  <c r="S1222" i="2"/>
  <c r="S1634" i="2"/>
  <c r="J2767" i="2"/>
  <c r="S2091" i="2"/>
  <c r="S1832" i="2"/>
  <c r="S367" i="2"/>
  <c r="N184" i="2"/>
  <c r="S903" i="2"/>
  <c r="S1298" i="2"/>
  <c r="J1749" i="2"/>
  <c r="S1646" i="2"/>
  <c r="N500" i="2"/>
  <c r="S1245" i="2"/>
  <c r="N136" i="2"/>
  <c r="S603" i="2"/>
  <c r="S1762" i="2"/>
  <c r="S1126" i="2"/>
  <c r="S2843" i="2"/>
  <c r="S2390" i="2"/>
  <c r="S136" i="2"/>
  <c r="S630" i="2"/>
  <c r="B1262" i="2"/>
  <c r="J1864" i="2"/>
  <c r="F542" i="2"/>
  <c r="S2356" i="2"/>
  <c r="S2046" i="2"/>
  <c r="S651" i="2"/>
  <c r="S2087" i="2"/>
  <c r="S869" i="2"/>
  <c r="S2383" i="2"/>
  <c r="S877" i="2"/>
  <c r="S454" i="2"/>
  <c r="S449" i="2"/>
  <c r="S373" i="2"/>
  <c r="S168" i="2"/>
  <c r="S762" i="2"/>
  <c r="S1484" i="2"/>
  <c r="N139" i="2"/>
  <c r="J2227" i="2"/>
  <c r="S134" i="2"/>
  <c r="S113" i="2"/>
  <c r="N1093" i="2"/>
  <c r="S1828" i="2"/>
  <c r="N2059" i="2"/>
  <c r="F182" i="2"/>
  <c r="S1749" i="2"/>
  <c r="G302" i="2"/>
  <c r="S2633" i="2"/>
  <c r="S110" i="2"/>
  <c r="S1087" i="2"/>
  <c r="S2212" i="2"/>
  <c r="K2762" i="2"/>
  <c r="F62" i="2"/>
  <c r="S437" i="2"/>
  <c r="S1451" i="2"/>
  <c r="J2402" i="2"/>
  <c r="S388" i="2"/>
  <c r="S171" i="2"/>
  <c r="S1783" i="2"/>
  <c r="S1632" i="2"/>
  <c r="S1244" i="2"/>
  <c r="S1392" i="2"/>
  <c r="S1241" i="2"/>
  <c r="N2056" i="2"/>
  <c r="S1111" i="2"/>
  <c r="S160" i="2"/>
  <c r="S1082" i="2"/>
  <c r="F1022" i="2"/>
  <c r="S683" i="2"/>
  <c r="F2642" i="2"/>
  <c r="S1278" i="2"/>
  <c r="N2587" i="2"/>
  <c r="N423" i="2"/>
  <c r="S1777" i="2"/>
  <c r="S1465" i="2"/>
  <c r="J367" i="2"/>
  <c r="S2232" i="2"/>
  <c r="S1265" i="2"/>
  <c r="S2005" i="2"/>
  <c r="S67" i="2"/>
  <c r="S435" i="2"/>
  <c r="N1628" i="2"/>
  <c r="S613" i="2"/>
  <c r="S2829" i="2"/>
  <c r="S855" i="2"/>
  <c r="S2604" i="2"/>
  <c r="S1127" i="2"/>
  <c r="N1870" i="2"/>
  <c r="S2725" i="2"/>
  <c r="J1270" i="2"/>
  <c r="S1502" i="2"/>
  <c r="S3095" i="2"/>
  <c r="S2024" i="2"/>
  <c r="S66" i="2"/>
  <c r="S1536" i="2"/>
  <c r="F122" i="2"/>
  <c r="G62" i="2"/>
  <c r="S2378" i="2"/>
  <c r="S2618" i="2"/>
  <c r="S1040" i="2"/>
  <c r="J2043" i="2"/>
  <c r="S1239" i="2"/>
  <c r="S83" i="2"/>
  <c r="S552" i="2"/>
  <c r="S152" i="2"/>
  <c r="S193" i="2"/>
  <c r="S88" i="2"/>
  <c r="S3012" i="2"/>
  <c r="S2621" i="2"/>
  <c r="N2046" i="2"/>
  <c r="N123" i="2"/>
  <c r="S70" i="2"/>
  <c r="S2051" i="2"/>
  <c r="S1649" i="2"/>
  <c r="S138" i="2"/>
  <c r="S2068" i="2"/>
  <c r="S2380" i="2"/>
  <c r="S2393" i="2"/>
  <c r="S692" i="2"/>
  <c r="S387" i="2"/>
  <c r="S19" i="2"/>
  <c r="S429" i="2"/>
  <c r="S390" i="2"/>
  <c r="J1868" i="2"/>
  <c r="S587" i="2"/>
  <c r="J1863" i="2"/>
  <c r="S1431" i="2"/>
  <c r="S1765" i="2"/>
  <c r="S1086" i="2"/>
  <c r="N1274" i="2"/>
  <c r="S139" i="2"/>
  <c r="S133" i="2"/>
  <c r="S1746" i="2"/>
  <c r="S1227" i="2"/>
  <c r="S1774" i="2"/>
  <c r="S470" i="2"/>
  <c r="N1277" i="2"/>
  <c r="S2495" i="2"/>
  <c r="J2823" i="2"/>
  <c r="S1383" i="2"/>
  <c r="N916" i="2"/>
  <c r="N1503" i="2"/>
  <c r="S2750" i="2"/>
  <c r="F2" i="2"/>
  <c r="S1069" i="2"/>
  <c r="J2822" i="2"/>
  <c r="S3064" i="2"/>
  <c r="S1393" i="2"/>
  <c r="S2201" i="2"/>
  <c r="S1761" i="2"/>
  <c r="S1459" i="2"/>
  <c r="S389" i="2"/>
  <c r="S2861" i="2"/>
  <c r="S2602" i="2"/>
  <c r="S1266" i="2"/>
  <c r="S1054" i="2"/>
  <c r="N1760" i="2"/>
  <c r="S679" i="2"/>
  <c r="J2403" i="2"/>
  <c r="N79" i="2"/>
  <c r="J2763" i="2"/>
  <c r="F842" i="2"/>
  <c r="S588" i="2"/>
  <c r="N2598" i="2"/>
  <c r="S3090" i="2"/>
  <c r="F2942" i="2"/>
  <c r="F422" i="2"/>
  <c r="S2365" i="2"/>
  <c r="S748" i="2"/>
  <c r="S72" i="2"/>
  <c r="S202" i="2"/>
  <c r="S622" i="2"/>
  <c r="S2350" i="2"/>
  <c r="S1028" i="2"/>
  <c r="S3075" i="2"/>
  <c r="S2372" i="2"/>
  <c r="N2724" i="2"/>
  <c r="H62" i="2" l="1"/>
  <c r="I62" i="2"/>
  <c r="M2762" i="2"/>
  <c r="L2762" i="2"/>
  <c r="H302" i="2"/>
  <c r="I302" i="2"/>
  <c r="D1262" i="2"/>
  <c r="C1262" i="2"/>
  <c r="Y23" i="2"/>
  <c r="H722" i="2"/>
  <c r="I722" i="2"/>
  <c r="M2642" i="2"/>
  <c r="L2642" i="2"/>
  <c r="D1862" i="2"/>
  <c r="C1862" i="2"/>
  <c r="Y33" i="2"/>
  <c r="D1562" i="2"/>
  <c r="C1562" i="2"/>
  <c r="Y28" i="2"/>
  <c r="L2282" i="2"/>
  <c r="M2282" i="2"/>
  <c r="L842" i="2"/>
  <c r="M842" i="2"/>
  <c r="C842" i="2"/>
  <c r="Y16" i="2"/>
  <c r="D842" i="2"/>
  <c r="I2342" i="2"/>
  <c r="H2342" i="2"/>
  <c r="D1322" i="2"/>
  <c r="C1322" i="2"/>
  <c r="Y24" i="2"/>
  <c r="Y6" i="2"/>
  <c r="D242" i="2"/>
  <c r="C242" i="2"/>
  <c r="H1322" i="2"/>
  <c r="I1322" i="2"/>
  <c r="Q782" i="2"/>
  <c r="U782" i="2"/>
  <c r="AA15" i="2" s="1"/>
  <c r="AB15" i="2" s="1"/>
  <c r="T782" i="2"/>
  <c r="Z15" i="2" s="1"/>
  <c r="R782" i="2"/>
  <c r="U1922" i="2"/>
  <c r="AA34" i="2" s="1"/>
  <c r="AB34" i="2" s="1"/>
  <c r="T1922" i="2"/>
  <c r="Z34" i="2" s="1"/>
  <c r="Q1922" i="2"/>
  <c r="R1922" i="2"/>
  <c r="L2222" i="2"/>
  <c r="M2222" i="2"/>
  <c r="L2342" i="2"/>
  <c r="M2342" i="2"/>
  <c r="M722" i="2"/>
  <c r="L722" i="2"/>
  <c r="M302" i="2"/>
  <c r="L302" i="2"/>
  <c r="D962" i="2"/>
  <c r="C962" i="2"/>
  <c r="Y18" i="2"/>
  <c r="L1322" i="2"/>
  <c r="M1322" i="2"/>
  <c r="Y46" i="2"/>
  <c r="D2642" i="2"/>
  <c r="C2642" i="2"/>
  <c r="I1442" i="2"/>
  <c r="H1442" i="2"/>
  <c r="T1322" i="2"/>
  <c r="Z24" i="2" s="1"/>
  <c r="U1322" i="2"/>
  <c r="AA24" i="2" s="1"/>
  <c r="AB24" i="2" s="1"/>
  <c r="Q1322" i="2"/>
  <c r="R1322" i="2"/>
  <c r="C2762" i="2"/>
  <c r="Y48" i="2"/>
  <c r="D2762" i="2"/>
  <c r="L242" i="2"/>
  <c r="M242" i="2"/>
  <c r="M1922" i="2"/>
  <c r="L1922" i="2"/>
  <c r="M1442" i="2"/>
  <c r="L1442" i="2"/>
  <c r="U2762" i="2"/>
  <c r="AA48" i="2" s="1"/>
  <c r="AB48" i="2" s="1"/>
  <c r="R2762" i="2"/>
  <c r="T2762" i="2"/>
  <c r="Z48" i="2" s="1"/>
  <c r="Q2762" i="2"/>
  <c r="I1922" i="2"/>
  <c r="H1922" i="2"/>
  <c r="M542" i="2"/>
  <c r="L542" i="2"/>
  <c r="I482" i="2"/>
  <c r="H482" i="2"/>
  <c r="R302" i="2"/>
  <c r="U302" i="2"/>
  <c r="AA7" i="2" s="1"/>
  <c r="AB7" i="2" s="1"/>
  <c r="T302" i="2"/>
  <c r="Z7" i="2" s="1"/>
  <c r="Q302" i="2"/>
  <c r="C1202" i="2"/>
  <c r="Y22" i="2"/>
  <c r="D1202" i="2"/>
  <c r="I1802" i="2"/>
  <c r="H1802" i="2"/>
  <c r="R962" i="2"/>
  <c r="U962" i="2"/>
  <c r="AA18" i="2" s="1"/>
  <c r="AB18" i="2" s="1"/>
  <c r="T962" i="2"/>
  <c r="Z18" i="2" s="1"/>
  <c r="Q962" i="2"/>
  <c r="Y8" i="2"/>
  <c r="D362" i="2"/>
  <c r="C362" i="2"/>
  <c r="Y49" i="2"/>
  <c r="C2822" i="2"/>
  <c r="D2822" i="2"/>
  <c r="Y38" i="2"/>
  <c r="D2162" i="2"/>
  <c r="C2162" i="2"/>
  <c r="I242" i="2"/>
  <c r="H242" i="2"/>
  <c r="Y14" i="2"/>
  <c r="D722" i="2"/>
  <c r="C722" i="2"/>
  <c r="I2282" i="2"/>
  <c r="H2282" i="2"/>
  <c r="D2102" i="2"/>
  <c r="C2102" i="2"/>
  <c r="Y37" i="2"/>
  <c r="C542" i="2"/>
  <c r="Y11" i="2"/>
  <c r="D542" i="2"/>
  <c r="H2522" i="2"/>
  <c r="I2522" i="2"/>
  <c r="Y21" i="2"/>
  <c r="D1142" i="2"/>
  <c r="C1142" i="2"/>
  <c r="Y41" i="2"/>
  <c r="C2342" i="2"/>
  <c r="D2342" i="2"/>
  <c r="D2942" i="2"/>
  <c r="C2942" i="2"/>
  <c r="Y51" i="2"/>
  <c r="C2522" i="2"/>
  <c r="Y44" i="2"/>
  <c r="D2522" i="2"/>
  <c r="I1562" i="2"/>
  <c r="H1562" i="2"/>
  <c r="Y15" i="2"/>
  <c r="C782" i="2"/>
  <c r="D782" i="2"/>
  <c r="H122" i="2"/>
  <c r="I122" i="2"/>
  <c r="M1562" i="2"/>
  <c r="L1562" i="2"/>
  <c r="L962" i="2"/>
  <c r="M962" i="2"/>
  <c r="I2162" i="2"/>
  <c r="H2162" i="2"/>
  <c r="R482" i="2"/>
  <c r="Q482" i="2"/>
  <c r="U482" i="2"/>
  <c r="AA10" i="2" s="1"/>
  <c r="AB10" i="2" s="1"/>
  <c r="T482" i="2"/>
  <c r="Z10" i="2" s="1"/>
  <c r="R2522" i="2"/>
  <c r="Q2522" i="2"/>
  <c r="U2522" i="2"/>
  <c r="AA44" i="2" s="1"/>
  <c r="AB44" i="2" s="1"/>
  <c r="T2522" i="2"/>
  <c r="Z44" i="2" s="1"/>
  <c r="I2942" i="2"/>
  <c r="H2942" i="2"/>
  <c r="M2942" i="2"/>
  <c r="L2942" i="2"/>
  <c r="I1682" i="2"/>
  <c r="H1682" i="2"/>
  <c r="H542" i="2"/>
  <c r="I542" i="2"/>
  <c r="H842" i="2"/>
  <c r="I842" i="2"/>
  <c r="Q2882" i="2"/>
  <c r="U2882" i="2"/>
  <c r="AA50" i="2" s="1"/>
  <c r="AB50" i="2" s="1"/>
  <c r="T2882" i="2"/>
  <c r="Z50" i="2" s="1"/>
  <c r="R2882" i="2"/>
  <c r="H1142" i="2"/>
  <c r="I1142" i="2"/>
  <c r="H1022" i="2"/>
  <c r="I1022" i="2"/>
  <c r="Y30" i="2"/>
  <c r="D1682" i="2"/>
  <c r="C1682" i="2"/>
  <c r="Y50" i="2"/>
  <c r="D2882" i="2"/>
  <c r="C2882" i="2"/>
  <c r="D1922" i="2"/>
  <c r="C1922" i="2"/>
  <c r="Y34" i="2"/>
  <c r="H962" i="2"/>
  <c r="I962" i="2"/>
  <c r="C2582" i="2"/>
  <c r="Y45" i="2"/>
  <c r="D2582" i="2"/>
  <c r="M1142" i="2"/>
  <c r="L1142" i="2"/>
  <c r="T1682" i="2"/>
  <c r="Z30" i="2" s="1"/>
  <c r="R1682" i="2"/>
  <c r="Q1682" i="2"/>
  <c r="U1682" i="2"/>
  <c r="AA30" i="2" s="1"/>
  <c r="AB30" i="2" s="1"/>
  <c r="C3062" i="2"/>
  <c r="D3062" i="2"/>
  <c r="L2522" i="2"/>
  <c r="M2522" i="2"/>
  <c r="M1202" i="2"/>
  <c r="L1202" i="2"/>
  <c r="Y40" i="2"/>
  <c r="D2282" i="2"/>
  <c r="C2282" i="2"/>
  <c r="R2642" i="2"/>
  <c r="Q2642" i="2"/>
  <c r="U2642" i="2"/>
  <c r="AA46" i="2" s="1"/>
  <c r="AB46" i="2" s="1"/>
  <c r="T2642" i="2"/>
  <c r="Z46" i="2" s="1"/>
  <c r="I2102" i="2"/>
  <c r="H2102" i="2"/>
  <c r="M1802" i="2"/>
  <c r="L1802" i="2"/>
  <c r="C1802" i="2"/>
  <c r="Y32" i="2"/>
  <c r="D1802" i="2"/>
  <c r="L2162" i="2"/>
  <c r="M2162" i="2"/>
  <c r="I2642" i="2"/>
  <c r="H2642" i="2"/>
  <c r="L1682" i="2"/>
  <c r="M1682" i="2"/>
  <c r="D302" i="2"/>
  <c r="C302" i="2"/>
  <c r="Y7" i="2"/>
  <c r="R242" i="2"/>
  <c r="Q242" i="2"/>
  <c r="U242" i="2"/>
  <c r="AA6" i="2" s="1"/>
  <c r="AB6" i="2" s="1"/>
  <c r="T242" i="2"/>
  <c r="Z6" i="2" s="1"/>
  <c r="M2102" i="2"/>
  <c r="L2102" i="2"/>
  <c r="C3002" i="2"/>
  <c r="D3002" i="2"/>
  <c r="T2942" i="2"/>
  <c r="Z51" i="2" s="1"/>
  <c r="Q2942" i="2"/>
  <c r="R2942" i="2"/>
  <c r="U2942" i="2"/>
  <c r="AA51" i="2" s="1"/>
  <c r="AB51" i="2" s="1"/>
  <c r="I422" i="2"/>
  <c r="H422" i="2"/>
  <c r="U1142" i="2"/>
  <c r="AA21" i="2" s="1"/>
  <c r="AB21" i="2" s="1"/>
  <c r="T1142" i="2"/>
  <c r="Z21" i="2" s="1"/>
  <c r="R1142" i="2"/>
  <c r="Q1142" i="2"/>
  <c r="I782" i="2"/>
  <c r="H782" i="2"/>
  <c r="D3122" i="2"/>
  <c r="C3122" i="2"/>
  <c r="D1442" i="2"/>
  <c r="C1442" i="2"/>
  <c r="Y26" i="2"/>
  <c r="L782" i="2"/>
  <c r="M782" i="2"/>
  <c r="L2882" i="2"/>
  <c r="M2882" i="2"/>
  <c r="U2102" i="2"/>
  <c r="AA37" i="2" s="1"/>
  <c r="AB37" i="2" s="1"/>
  <c r="T2102" i="2"/>
  <c r="Z37" i="2" s="1"/>
  <c r="R2102" i="2"/>
  <c r="Q2102" i="2"/>
  <c r="N724" i="2"/>
  <c r="N738" i="2"/>
  <c r="N741" i="2"/>
  <c r="N743" i="2"/>
  <c r="N739" i="2"/>
  <c r="N733" i="2"/>
  <c r="N727" i="2"/>
  <c r="N723" i="2"/>
  <c r="N731" i="2"/>
  <c r="N734" i="2"/>
  <c r="N725" i="2"/>
  <c r="N744" i="2"/>
  <c r="N736" i="2"/>
  <c r="N726" i="2"/>
  <c r="N732" i="2"/>
  <c r="N730" i="2"/>
  <c r="N728" i="2"/>
  <c r="N722" i="2"/>
  <c r="N735" i="2"/>
  <c r="N740" i="2"/>
  <c r="N742" i="2"/>
  <c r="N729" i="2"/>
  <c r="N737" i="2"/>
  <c r="N1335" i="2"/>
  <c r="N1329" i="2"/>
  <c r="N1342" i="2"/>
  <c r="N1340" i="2"/>
  <c r="N1344" i="2"/>
  <c r="N1338" i="2"/>
  <c r="N1323" i="2"/>
  <c r="N1339" i="2"/>
  <c r="N1332" i="2"/>
  <c r="N1337" i="2"/>
  <c r="N1324" i="2"/>
  <c r="N1322" i="2"/>
  <c r="N1333" i="2"/>
  <c r="N1343" i="2"/>
  <c r="N1341" i="2"/>
  <c r="N1326" i="2"/>
  <c r="N1331" i="2"/>
  <c r="N1336" i="2"/>
  <c r="N1328" i="2"/>
  <c r="N1327" i="2"/>
  <c r="N1325" i="2"/>
  <c r="N1330" i="2"/>
  <c r="N1334" i="2"/>
  <c r="J2289" i="2"/>
  <c r="J2283" i="2"/>
  <c r="J2282" i="2"/>
  <c r="J2288" i="2"/>
  <c r="J2286" i="2"/>
  <c r="J2287" i="2"/>
  <c r="J2290" i="2"/>
  <c r="J2284" i="2"/>
  <c r="J2285" i="2"/>
  <c r="N980" i="2"/>
  <c r="N965" i="2"/>
  <c r="N968" i="2"/>
  <c r="N970" i="2"/>
  <c r="N972" i="2"/>
  <c r="N963" i="2"/>
  <c r="N983" i="2"/>
  <c r="N979" i="2"/>
  <c r="N976" i="2"/>
  <c r="N977" i="2"/>
  <c r="N974" i="2"/>
  <c r="N969" i="2"/>
  <c r="N966" i="2"/>
  <c r="N984" i="2"/>
  <c r="N981" i="2"/>
  <c r="N982" i="2"/>
  <c r="N967" i="2"/>
  <c r="N971" i="2"/>
  <c r="N962" i="2"/>
  <c r="N964" i="2"/>
  <c r="N975" i="2"/>
  <c r="N973" i="2"/>
  <c r="N978" i="2"/>
  <c r="S2930" i="2"/>
  <c r="S2933" i="2"/>
  <c r="S2904" i="2"/>
  <c r="S2929" i="2"/>
  <c r="S2900" i="2"/>
  <c r="S2921" i="2"/>
  <c r="S2909" i="2"/>
  <c r="S2899" i="2"/>
  <c r="S2932" i="2"/>
  <c r="S2901" i="2"/>
  <c r="S2917" i="2"/>
  <c r="S2910" i="2"/>
  <c r="S2908" i="2"/>
  <c r="S2918" i="2"/>
  <c r="S2913" i="2"/>
  <c r="S2886" i="2"/>
  <c r="S2905" i="2"/>
  <c r="S2924" i="2"/>
  <c r="S2928" i="2"/>
  <c r="S2892" i="2"/>
  <c r="S2889" i="2"/>
  <c r="S2890" i="2"/>
  <c r="S2897" i="2"/>
  <c r="S2902" i="2"/>
  <c r="S2891" i="2"/>
  <c r="S2922" i="2"/>
  <c r="S2883" i="2"/>
  <c r="S2915" i="2"/>
  <c r="S2912" i="2"/>
  <c r="S2903" i="2"/>
  <c r="S2931" i="2"/>
  <c r="S2911" i="2"/>
  <c r="S2914" i="2"/>
  <c r="S2906" i="2"/>
  <c r="S2893" i="2"/>
  <c r="S2895" i="2"/>
  <c r="S2920" i="2"/>
  <c r="S2884" i="2"/>
  <c r="S2926" i="2"/>
  <c r="S2923" i="2"/>
  <c r="S2927" i="2"/>
  <c r="S2888" i="2"/>
  <c r="S2885" i="2"/>
  <c r="S2887" i="2"/>
  <c r="S2896" i="2"/>
  <c r="S2925" i="2"/>
  <c r="S2907" i="2"/>
  <c r="S2882" i="2"/>
  <c r="S2919" i="2"/>
  <c r="S2916" i="2"/>
  <c r="S2894" i="2"/>
  <c r="S2898" i="2"/>
  <c r="N1821" i="2"/>
  <c r="N1816" i="2"/>
  <c r="N1805" i="2"/>
  <c r="N1811" i="2"/>
  <c r="N1806" i="2"/>
  <c r="N1808" i="2"/>
  <c r="N1807" i="2"/>
  <c r="N1803" i="2"/>
  <c r="N1823" i="2"/>
  <c r="N1817" i="2"/>
  <c r="N1802" i="2"/>
  <c r="N1824" i="2"/>
  <c r="N1818" i="2"/>
  <c r="N1810" i="2"/>
  <c r="N1809" i="2"/>
  <c r="N1814" i="2"/>
  <c r="N1820" i="2"/>
  <c r="N1815" i="2"/>
  <c r="N1822" i="2"/>
  <c r="N1812" i="2"/>
  <c r="N1813" i="2"/>
  <c r="N1819" i="2"/>
  <c r="N1804" i="2"/>
  <c r="S2991" i="2"/>
  <c r="S2990" i="2"/>
  <c r="S2969" i="2"/>
  <c r="S2958" i="2"/>
  <c r="S2977" i="2"/>
  <c r="S2982" i="2"/>
  <c r="S2960" i="2"/>
  <c r="S2943" i="2"/>
  <c r="S2976" i="2"/>
  <c r="S2970" i="2"/>
  <c r="S2959" i="2"/>
  <c r="S2965" i="2"/>
  <c r="S2945" i="2"/>
  <c r="S2963" i="2"/>
  <c r="S2974" i="2"/>
  <c r="S2971" i="2"/>
  <c r="S2973" i="2"/>
  <c r="S2951" i="2"/>
  <c r="S2964" i="2"/>
  <c r="S2944" i="2"/>
  <c r="S2968" i="2"/>
  <c r="S2956" i="2"/>
  <c r="S2950" i="2"/>
  <c r="S2993" i="2"/>
  <c r="S2985" i="2"/>
  <c r="S2987" i="2"/>
  <c r="S2983" i="2"/>
  <c r="S2942" i="2"/>
  <c r="S2946" i="2"/>
  <c r="S2975" i="2"/>
  <c r="S2954" i="2"/>
  <c r="S2949" i="2"/>
  <c r="S2966" i="2"/>
  <c r="S2967" i="2"/>
  <c r="S2984" i="2"/>
  <c r="S2972" i="2"/>
  <c r="S2986" i="2"/>
  <c r="S2953" i="2"/>
  <c r="S2955" i="2"/>
  <c r="S2979" i="2"/>
  <c r="S2952" i="2"/>
  <c r="S2962" i="2"/>
  <c r="S2980" i="2"/>
  <c r="S2992" i="2"/>
  <c r="S2948" i="2"/>
  <c r="S2989" i="2"/>
  <c r="S2988" i="2"/>
  <c r="S2947" i="2"/>
  <c r="S2957" i="2"/>
  <c r="S2961" i="2"/>
  <c r="S2978" i="2"/>
  <c r="S2981" i="2"/>
  <c r="J782" i="2"/>
  <c r="J789" i="2"/>
  <c r="J783" i="2"/>
  <c r="J790" i="2"/>
  <c r="J786" i="2"/>
  <c r="J785" i="2"/>
  <c r="J787" i="2"/>
  <c r="J788" i="2"/>
  <c r="J784" i="2"/>
  <c r="N798" i="2"/>
  <c r="N795" i="2"/>
  <c r="N785" i="2"/>
  <c r="N787" i="2"/>
  <c r="N789" i="2"/>
  <c r="N801" i="2"/>
  <c r="N792" i="2"/>
  <c r="N804" i="2"/>
  <c r="N803" i="2"/>
  <c r="N782" i="2"/>
  <c r="N797" i="2"/>
  <c r="N790" i="2"/>
  <c r="N794" i="2"/>
  <c r="N783" i="2"/>
  <c r="N791" i="2"/>
  <c r="N800" i="2"/>
  <c r="N786" i="2"/>
  <c r="N784" i="2"/>
  <c r="N802" i="2"/>
  <c r="N793" i="2"/>
  <c r="N796" i="2"/>
  <c r="N788" i="2"/>
  <c r="N799" i="2"/>
  <c r="J63" i="2"/>
  <c r="J62" i="2"/>
  <c r="J70" i="2"/>
  <c r="J67" i="2"/>
  <c r="J66" i="2"/>
  <c r="J64" i="2"/>
  <c r="J68" i="2"/>
  <c r="J65" i="2"/>
  <c r="J69" i="2"/>
  <c r="S1325" i="2"/>
  <c r="S1324" i="2"/>
  <c r="S1337" i="2"/>
  <c r="S1336" i="2"/>
  <c r="S1326" i="2"/>
  <c r="S1371" i="2"/>
  <c r="S1355" i="2"/>
  <c r="S1364" i="2"/>
  <c r="S1373" i="2"/>
  <c r="S1341" i="2"/>
  <c r="S1358" i="2"/>
  <c r="S1329" i="2"/>
  <c r="S1366" i="2"/>
  <c r="S1359" i="2"/>
  <c r="S1351" i="2"/>
  <c r="S1344" i="2"/>
  <c r="S1353" i="2"/>
  <c r="S1328" i="2"/>
  <c r="S1340" i="2"/>
  <c r="S1322" i="2"/>
  <c r="S1333" i="2"/>
  <c r="S1327" i="2"/>
  <c r="S1347" i="2"/>
  <c r="S1339" i="2"/>
  <c r="S1335" i="2"/>
  <c r="S1354" i="2"/>
  <c r="S1332" i="2"/>
  <c r="S1330" i="2"/>
  <c r="S1362" i="2"/>
  <c r="S1334" i="2"/>
  <c r="S1370" i="2"/>
  <c r="S1367" i="2"/>
  <c r="S1323" i="2"/>
  <c r="S1352" i="2"/>
  <c r="S1365" i="2"/>
  <c r="S1372" i="2"/>
  <c r="S1363" i="2"/>
  <c r="S1331" i="2"/>
  <c r="S1360" i="2"/>
  <c r="S1361" i="2"/>
  <c r="S1342" i="2"/>
  <c r="S1357" i="2"/>
  <c r="S1338" i="2"/>
  <c r="S1349" i="2"/>
  <c r="S1343" i="2"/>
  <c r="S1356" i="2"/>
  <c r="S1350" i="2"/>
  <c r="S1369" i="2"/>
  <c r="S1346" i="2"/>
  <c r="S1345" i="2"/>
  <c r="S1368" i="2"/>
  <c r="S1348" i="2"/>
  <c r="N1455" i="2"/>
  <c r="N1446" i="2"/>
  <c r="N1457" i="2"/>
  <c r="N1453" i="2"/>
  <c r="N1456" i="2"/>
  <c r="N1442" i="2"/>
  <c r="N1448" i="2"/>
  <c r="N1460" i="2"/>
  <c r="N1454" i="2"/>
  <c r="N1443" i="2"/>
  <c r="N1451" i="2"/>
  <c r="N1462" i="2"/>
  <c r="N1464" i="2"/>
  <c r="N1450" i="2"/>
  <c r="N1461" i="2"/>
  <c r="N1447" i="2"/>
  <c r="N1459" i="2"/>
  <c r="N1449" i="2"/>
  <c r="N1458" i="2"/>
  <c r="N1463" i="2"/>
  <c r="N1445" i="2"/>
  <c r="N1452" i="2"/>
  <c r="N1444" i="2"/>
  <c r="N553" i="2"/>
  <c r="N543" i="2"/>
  <c r="N545" i="2"/>
  <c r="N557" i="2"/>
  <c r="N547" i="2"/>
  <c r="N548" i="2"/>
  <c r="N560" i="2"/>
  <c r="N549" i="2"/>
  <c r="N551" i="2"/>
  <c r="N559" i="2"/>
  <c r="N563" i="2"/>
  <c r="N550" i="2"/>
  <c r="N562" i="2"/>
  <c r="N558" i="2"/>
  <c r="N561" i="2"/>
  <c r="N564" i="2"/>
  <c r="N554" i="2"/>
  <c r="N556" i="2"/>
  <c r="N555" i="2"/>
  <c r="N544" i="2"/>
  <c r="N552" i="2"/>
  <c r="N542" i="2"/>
  <c r="N546" i="2"/>
  <c r="J2530" i="2"/>
  <c r="J2526" i="2"/>
  <c r="J2522" i="2"/>
  <c r="J2527" i="2"/>
  <c r="J2524" i="2"/>
  <c r="J2525" i="2"/>
  <c r="J2529" i="2"/>
  <c r="J2523" i="2"/>
  <c r="J2528" i="2"/>
  <c r="J2164" i="2"/>
  <c r="J2167" i="2"/>
  <c r="J2163" i="2"/>
  <c r="J2165" i="2"/>
  <c r="J2162" i="2"/>
  <c r="J2169" i="2"/>
  <c r="J2166" i="2"/>
  <c r="J2168" i="2"/>
  <c r="J2170" i="2"/>
  <c r="J2106" i="2"/>
  <c r="J2110" i="2"/>
  <c r="J2109" i="2"/>
  <c r="J2105" i="2"/>
  <c r="J2107" i="2"/>
  <c r="J2104" i="2"/>
  <c r="J2102" i="2"/>
  <c r="J2103" i="2"/>
  <c r="J2108" i="2"/>
  <c r="N2168" i="2"/>
  <c r="N2184" i="2"/>
  <c r="N2169" i="2"/>
  <c r="N2172" i="2"/>
  <c r="N2180" i="2"/>
  <c r="N2171" i="2"/>
  <c r="N2183" i="2"/>
  <c r="N2173" i="2"/>
  <c r="N2163" i="2"/>
  <c r="N2175" i="2"/>
  <c r="N2166" i="2"/>
  <c r="N2165" i="2"/>
  <c r="N2170" i="2"/>
  <c r="N2179" i="2"/>
  <c r="N2164" i="2"/>
  <c r="N2167" i="2"/>
  <c r="N2176" i="2"/>
  <c r="N2174" i="2"/>
  <c r="N2177" i="2"/>
  <c r="N2182" i="2"/>
  <c r="N2162" i="2"/>
  <c r="N2178" i="2"/>
  <c r="N2181" i="2"/>
  <c r="N2779" i="2"/>
  <c r="N2777" i="2"/>
  <c r="N2764" i="2"/>
  <c r="N2783" i="2"/>
  <c r="N2774" i="2"/>
  <c r="N2770" i="2"/>
  <c r="N2778" i="2"/>
  <c r="N2773" i="2"/>
  <c r="N2784" i="2"/>
  <c r="N2767" i="2"/>
  <c r="N2782" i="2"/>
  <c r="N2763" i="2"/>
  <c r="N2771" i="2"/>
  <c r="N2769" i="2"/>
  <c r="N2780" i="2"/>
  <c r="N2765" i="2"/>
  <c r="N2781" i="2"/>
  <c r="N2772" i="2"/>
  <c r="N2768" i="2"/>
  <c r="N2762" i="2"/>
  <c r="N2776" i="2"/>
  <c r="N2766" i="2"/>
  <c r="N2775" i="2"/>
  <c r="J726" i="2"/>
  <c r="J723" i="2"/>
  <c r="J727" i="2"/>
  <c r="J728" i="2"/>
  <c r="J729" i="2"/>
  <c r="J724" i="2"/>
  <c r="J730" i="2"/>
  <c r="J725" i="2"/>
  <c r="J722" i="2"/>
  <c r="J2345" i="2"/>
  <c r="J2349" i="2"/>
  <c r="J2350" i="2"/>
  <c r="J2347" i="2"/>
  <c r="J2342" i="2"/>
  <c r="J2343" i="2"/>
  <c r="J2344" i="2"/>
  <c r="J2348" i="2"/>
  <c r="J2346" i="2"/>
  <c r="N321" i="2"/>
  <c r="N318" i="2"/>
  <c r="N303" i="2"/>
  <c r="N305" i="2"/>
  <c r="N319" i="2"/>
  <c r="N315" i="2"/>
  <c r="N307" i="2"/>
  <c r="N320" i="2"/>
  <c r="N323" i="2"/>
  <c r="N304" i="2"/>
  <c r="N306" i="2"/>
  <c r="N302" i="2"/>
  <c r="N316" i="2"/>
  <c r="N314" i="2"/>
  <c r="N313" i="2"/>
  <c r="N309" i="2"/>
  <c r="N311" i="2"/>
  <c r="N324" i="2"/>
  <c r="N308" i="2"/>
  <c r="N310" i="2"/>
  <c r="N317" i="2"/>
  <c r="N322" i="2"/>
  <c r="N312" i="2"/>
  <c r="J548" i="2"/>
  <c r="J542" i="2"/>
  <c r="J546" i="2"/>
  <c r="J550" i="2"/>
  <c r="J547" i="2"/>
  <c r="J544" i="2"/>
  <c r="J545" i="2"/>
  <c r="J549" i="2"/>
  <c r="J543" i="2"/>
  <c r="J1143" i="2"/>
  <c r="J1146" i="2"/>
  <c r="J1148" i="2"/>
  <c r="J1144" i="2"/>
  <c r="J1145" i="2"/>
  <c r="J1142" i="2"/>
  <c r="J1150" i="2"/>
  <c r="J1147" i="2"/>
  <c r="J1149" i="2"/>
  <c r="S2676" i="2"/>
  <c r="S2646" i="2"/>
  <c r="S2644" i="2"/>
  <c r="S2655" i="2"/>
  <c r="S2683" i="2"/>
  <c r="S2645" i="2"/>
  <c r="S2685" i="2"/>
  <c r="S2652" i="2"/>
  <c r="S2659" i="2"/>
  <c r="S2665" i="2"/>
  <c r="S2691" i="2"/>
  <c r="S2658" i="2"/>
  <c r="S2680" i="2"/>
  <c r="S2654" i="2"/>
  <c r="S2650" i="2"/>
  <c r="S2687" i="2"/>
  <c r="S2643" i="2"/>
  <c r="S2690" i="2"/>
  <c r="S2675" i="2"/>
  <c r="S2672" i="2"/>
  <c r="S2660" i="2"/>
  <c r="S2674" i="2"/>
  <c r="S2663" i="2"/>
  <c r="S2661" i="2"/>
  <c r="S2656" i="2"/>
  <c r="S2668" i="2"/>
  <c r="S2642" i="2"/>
  <c r="S2666" i="2"/>
  <c r="S2667" i="2"/>
  <c r="S2678" i="2"/>
  <c r="S2686" i="2"/>
  <c r="S2670" i="2"/>
  <c r="S2647" i="2"/>
  <c r="S2662" i="2"/>
  <c r="S2669" i="2"/>
  <c r="S2692" i="2"/>
  <c r="S2648" i="2"/>
  <c r="S2679" i="2"/>
  <c r="S2651" i="2"/>
  <c r="S2688" i="2"/>
  <c r="S2684" i="2"/>
  <c r="S2673" i="2"/>
  <c r="S2671" i="2"/>
  <c r="S2653" i="2"/>
  <c r="S2693" i="2"/>
  <c r="S2664" i="2"/>
  <c r="S2682" i="2"/>
  <c r="S2649" i="2"/>
  <c r="S2681" i="2"/>
  <c r="S2677" i="2"/>
  <c r="S2689" i="2"/>
  <c r="S2657" i="2"/>
  <c r="N1700" i="2"/>
  <c r="N1690" i="2"/>
  <c r="N1682" i="2"/>
  <c r="N1688" i="2"/>
  <c r="N1693" i="2"/>
  <c r="N1687" i="2"/>
  <c r="N1694" i="2"/>
  <c r="N1701" i="2"/>
  <c r="N1686" i="2"/>
  <c r="N1698" i="2"/>
  <c r="N1703" i="2"/>
  <c r="N1692" i="2"/>
  <c r="N1684" i="2"/>
  <c r="N1689" i="2"/>
  <c r="N1704" i="2"/>
  <c r="N1702" i="2"/>
  <c r="N1691" i="2"/>
  <c r="N1685" i="2"/>
  <c r="N1696" i="2"/>
  <c r="N1697" i="2"/>
  <c r="N1699" i="2"/>
  <c r="N1683" i="2"/>
  <c r="N1695" i="2"/>
  <c r="N2102" i="2"/>
  <c r="N2112" i="2"/>
  <c r="N2105" i="2"/>
  <c r="N2103" i="2"/>
  <c r="N2123" i="2"/>
  <c r="N2117" i="2"/>
  <c r="N2121" i="2"/>
  <c r="N2119" i="2"/>
  <c r="N2122" i="2"/>
  <c r="N2106" i="2"/>
  <c r="N2120" i="2"/>
  <c r="N2124" i="2"/>
  <c r="N2110" i="2"/>
  <c r="N2113" i="2"/>
  <c r="N2107" i="2"/>
  <c r="N2108" i="2"/>
  <c r="N2116" i="2"/>
  <c r="N2118" i="2"/>
  <c r="N2115" i="2"/>
  <c r="N2109" i="2"/>
  <c r="N2111" i="2"/>
  <c r="N2114" i="2"/>
  <c r="N2104" i="2"/>
  <c r="J427" i="2"/>
  <c r="J422" i="2"/>
  <c r="J426" i="2"/>
  <c r="J423" i="2"/>
  <c r="J424" i="2"/>
  <c r="J429" i="2"/>
  <c r="J428" i="2"/>
  <c r="J425" i="2"/>
  <c r="J430" i="2"/>
  <c r="N2900" i="2"/>
  <c r="N2901" i="2"/>
  <c r="N2882" i="2"/>
  <c r="N2893" i="2"/>
  <c r="N2897" i="2"/>
  <c r="N2885" i="2"/>
  <c r="N2894" i="2"/>
  <c r="N2902" i="2"/>
  <c r="N2898" i="2"/>
  <c r="N2896" i="2"/>
  <c r="N2886" i="2"/>
  <c r="N2892" i="2"/>
  <c r="N2903" i="2"/>
  <c r="N2888" i="2"/>
  <c r="N2889" i="2"/>
  <c r="N2891" i="2"/>
  <c r="N2899" i="2"/>
  <c r="N2884" i="2"/>
  <c r="N2887" i="2"/>
  <c r="N2904" i="2"/>
  <c r="N2890" i="2"/>
  <c r="N2883" i="2"/>
  <c r="N2895" i="2"/>
  <c r="N2642" i="2"/>
  <c r="N2653" i="2"/>
  <c r="N2646" i="2"/>
  <c r="N2664" i="2"/>
  <c r="N2648" i="2"/>
  <c r="N2649" i="2"/>
  <c r="N2660" i="2"/>
  <c r="N2651" i="2"/>
  <c r="N2659" i="2"/>
  <c r="N2645" i="2"/>
  <c r="N2658" i="2"/>
  <c r="N2662" i="2"/>
  <c r="N2656" i="2"/>
  <c r="N2650" i="2"/>
  <c r="N2661" i="2"/>
  <c r="N2663" i="2"/>
  <c r="N2644" i="2"/>
  <c r="N2652" i="2"/>
  <c r="N2654" i="2"/>
  <c r="N2655" i="2"/>
  <c r="N2647" i="2"/>
  <c r="N2643" i="2"/>
  <c r="N2657" i="2"/>
  <c r="J1324" i="2"/>
  <c r="J1326" i="2"/>
  <c r="J1329" i="2"/>
  <c r="J1325" i="2"/>
  <c r="J1327" i="2"/>
  <c r="J1330" i="2"/>
  <c r="J1322" i="2"/>
  <c r="J1328" i="2"/>
  <c r="J1323" i="2"/>
  <c r="S1945" i="2"/>
  <c r="S1929" i="2"/>
  <c r="S1930" i="2"/>
  <c r="S1943" i="2"/>
  <c r="S1927" i="2"/>
  <c r="S1937" i="2"/>
  <c r="S1956" i="2"/>
  <c r="S1934" i="2"/>
  <c r="S1950" i="2"/>
  <c r="S1955" i="2"/>
  <c r="S1942" i="2"/>
  <c r="S1968" i="2"/>
  <c r="S1925" i="2"/>
  <c r="S1951" i="2"/>
  <c r="S1966" i="2"/>
  <c r="S1928" i="2"/>
  <c r="S1947" i="2"/>
  <c r="S1959" i="2"/>
  <c r="S1972" i="2"/>
  <c r="S1938" i="2"/>
  <c r="S1924" i="2"/>
  <c r="S1923" i="2"/>
  <c r="S1936" i="2"/>
  <c r="S1932" i="2"/>
  <c r="S1962" i="2"/>
  <c r="S1973" i="2"/>
  <c r="S1931" i="2"/>
  <c r="S1967" i="2"/>
  <c r="S1926" i="2"/>
  <c r="S1970" i="2"/>
  <c r="S1933" i="2"/>
  <c r="S1939" i="2"/>
  <c r="S1965" i="2"/>
  <c r="S1944" i="2"/>
  <c r="S1960" i="2"/>
  <c r="S1949" i="2"/>
  <c r="S1958" i="2"/>
  <c r="S1969" i="2"/>
  <c r="S1952" i="2"/>
  <c r="S1946" i="2"/>
  <c r="S1922" i="2"/>
  <c r="S1957" i="2"/>
  <c r="S1961" i="2"/>
  <c r="S1963" i="2"/>
  <c r="S1954" i="2"/>
  <c r="S1940" i="2"/>
  <c r="S1941" i="2"/>
  <c r="S1953" i="2"/>
  <c r="S1971" i="2"/>
  <c r="S1935" i="2"/>
  <c r="S1964" i="2"/>
  <c r="S1948" i="2"/>
  <c r="J487" i="2"/>
  <c r="J483" i="2"/>
  <c r="J489" i="2"/>
  <c r="J488" i="2"/>
  <c r="J486" i="2"/>
  <c r="J485" i="2"/>
  <c r="J490" i="2"/>
  <c r="J482" i="2"/>
  <c r="J484" i="2"/>
  <c r="J250" i="2"/>
  <c r="J247" i="2"/>
  <c r="J249" i="2"/>
  <c r="J242" i="2"/>
  <c r="J243" i="2"/>
  <c r="J248" i="2"/>
  <c r="J244" i="2"/>
  <c r="J246" i="2"/>
  <c r="J245" i="2"/>
  <c r="S531" i="2"/>
  <c r="S510" i="2"/>
  <c r="S520" i="2"/>
  <c r="S527" i="2"/>
  <c r="S521" i="2"/>
  <c r="S487" i="2"/>
  <c r="S515" i="2"/>
  <c r="S522" i="2"/>
  <c r="S530" i="2"/>
  <c r="S491" i="2"/>
  <c r="S523" i="2"/>
  <c r="S493" i="2"/>
  <c r="S499" i="2"/>
  <c r="S517" i="2"/>
  <c r="S484" i="2"/>
  <c r="S489" i="2"/>
  <c r="S483" i="2"/>
  <c r="S505" i="2"/>
  <c r="S528" i="2"/>
  <c r="S482" i="2"/>
  <c r="S533" i="2"/>
  <c r="S518" i="2"/>
  <c r="S492" i="2"/>
  <c r="S526" i="2"/>
  <c r="S524" i="2"/>
  <c r="S513" i="2"/>
  <c r="S503" i="2"/>
  <c r="S511" i="2"/>
  <c r="S508" i="2"/>
  <c r="S486" i="2"/>
  <c r="S507" i="2"/>
  <c r="S502" i="2"/>
  <c r="S501" i="2"/>
  <c r="S490" i="2"/>
  <c r="S529" i="2"/>
  <c r="S485" i="2"/>
  <c r="S525" i="2"/>
  <c r="S512" i="2"/>
  <c r="S500" i="2"/>
  <c r="S496" i="2"/>
  <c r="S497" i="2"/>
  <c r="S488" i="2"/>
  <c r="S532" i="2"/>
  <c r="S509" i="2"/>
  <c r="S514" i="2"/>
  <c r="S495" i="2"/>
  <c r="S506" i="2"/>
  <c r="S516" i="2"/>
  <c r="S519" i="2"/>
  <c r="S498" i="2"/>
  <c r="S504" i="2"/>
  <c r="S494" i="2"/>
  <c r="J2942" i="2"/>
  <c r="J2946" i="2"/>
  <c r="J2949" i="2"/>
  <c r="J2948" i="2"/>
  <c r="J2943" i="2"/>
  <c r="J2944" i="2"/>
  <c r="J2947" i="2"/>
  <c r="J2945" i="2"/>
  <c r="J2950" i="2"/>
  <c r="N1150" i="2"/>
  <c r="N1159" i="2"/>
  <c r="N1143" i="2"/>
  <c r="N1148" i="2"/>
  <c r="N1162" i="2"/>
  <c r="N1149" i="2"/>
  <c r="N1144" i="2"/>
  <c r="N1145" i="2"/>
  <c r="N1156" i="2"/>
  <c r="N1152" i="2"/>
  <c r="N1154" i="2"/>
  <c r="N1163" i="2"/>
  <c r="N1153" i="2"/>
  <c r="N1164" i="2"/>
  <c r="N1158" i="2"/>
  <c r="N1146" i="2"/>
  <c r="N1151" i="2"/>
  <c r="N1155" i="2"/>
  <c r="N1161" i="2"/>
  <c r="N1157" i="2"/>
  <c r="N1160" i="2"/>
  <c r="N1147" i="2"/>
  <c r="N1142" i="2"/>
  <c r="S287" i="2"/>
  <c r="S278" i="2"/>
  <c r="S261" i="2"/>
  <c r="S273" i="2"/>
  <c r="S276" i="2"/>
  <c r="S285" i="2"/>
  <c r="S258" i="2"/>
  <c r="S250" i="2"/>
  <c r="S265" i="2"/>
  <c r="S284" i="2"/>
  <c r="S293" i="2"/>
  <c r="S259" i="2"/>
  <c r="S243" i="2"/>
  <c r="S282" i="2"/>
  <c r="S270" i="2"/>
  <c r="S280" i="2"/>
  <c r="S255" i="2"/>
  <c r="S274" i="2"/>
  <c r="S281" i="2"/>
  <c r="S257" i="2"/>
  <c r="S291" i="2"/>
  <c r="S289" i="2"/>
  <c r="S260" i="2"/>
  <c r="S290" i="2"/>
  <c r="S249" i="2"/>
  <c r="S246" i="2"/>
  <c r="S268" i="2"/>
  <c r="S279" i="2"/>
  <c r="S267" i="2"/>
  <c r="S286" i="2"/>
  <c r="S251" i="2"/>
  <c r="S272" i="2"/>
  <c r="S252" i="2"/>
  <c r="S248" i="2"/>
  <c r="S262" i="2"/>
  <c r="S247" i="2"/>
  <c r="S254" i="2"/>
  <c r="S269" i="2"/>
  <c r="S266" i="2"/>
  <c r="S283" i="2"/>
  <c r="S264" i="2"/>
  <c r="S292" i="2"/>
  <c r="S288" i="2"/>
  <c r="S277" i="2"/>
  <c r="S253" i="2"/>
  <c r="S244" i="2"/>
  <c r="S275" i="2"/>
  <c r="S245" i="2"/>
  <c r="S263" i="2"/>
  <c r="S256" i="2"/>
  <c r="S242" i="2"/>
  <c r="S271" i="2"/>
  <c r="N2286" i="2"/>
  <c r="N2299" i="2"/>
  <c r="N2301" i="2"/>
  <c r="N2304" i="2"/>
  <c r="N2297" i="2"/>
  <c r="N2282" i="2"/>
  <c r="N2285" i="2"/>
  <c r="N2284" i="2"/>
  <c r="N2303" i="2"/>
  <c r="N2294" i="2"/>
  <c r="N2300" i="2"/>
  <c r="N2287" i="2"/>
  <c r="N2290" i="2"/>
  <c r="N2288" i="2"/>
  <c r="N2291" i="2"/>
  <c r="N2289" i="2"/>
  <c r="N2292" i="2"/>
  <c r="N2302" i="2"/>
  <c r="N2296" i="2"/>
  <c r="N2283" i="2"/>
  <c r="N2298" i="2"/>
  <c r="N2293" i="2"/>
  <c r="N2295" i="2"/>
  <c r="J1446" i="2"/>
  <c r="J1442" i="2"/>
  <c r="J1444" i="2"/>
  <c r="J1445" i="2"/>
  <c r="J1443" i="2"/>
  <c r="J1449" i="2"/>
  <c r="J1447" i="2"/>
  <c r="J1450" i="2"/>
  <c r="J1448" i="2"/>
  <c r="S2771" i="2"/>
  <c r="S2776" i="2"/>
  <c r="S2812" i="2"/>
  <c r="S2808" i="2"/>
  <c r="S2774" i="2"/>
  <c r="S2804" i="2"/>
  <c r="S2783" i="2"/>
  <c r="S2794" i="2"/>
  <c r="S2810" i="2"/>
  <c r="S2805" i="2"/>
  <c r="S2801" i="2"/>
  <c r="S2766" i="2"/>
  <c r="S2813" i="2"/>
  <c r="S2795" i="2"/>
  <c r="S2778" i="2"/>
  <c r="S2768" i="2"/>
  <c r="S2769" i="2"/>
  <c r="S2770" i="2"/>
  <c r="S2792" i="2"/>
  <c r="S2781" i="2"/>
  <c r="S2788" i="2"/>
  <c r="S2775" i="2"/>
  <c r="S2797" i="2"/>
  <c r="S2784" i="2"/>
  <c r="S2787" i="2"/>
  <c r="S2806" i="2"/>
  <c r="S2799" i="2"/>
  <c r="S2785" i="2"/>
  <c r="S2791" i="2"/>
  <c r="S2773" i="2"/>
  <c r="S2762" i="2"/>
  <c r="S2777" i="2"/>
  <c r="S2779" i="2"/>
  <c r="S2803" i="2"/>
  <c r="S2764" i="2"/>
  <c r="S2765" i="2"/>
  <c r="S2767" i="2"/>
  <c r="S2800" i="2"/>
  <c r="S2789" i="2"/>
  <c r="S2807" i="2"/>
  <c r="S2772" i="2"/>
  <c r="S2763" i="2"/>
  <c r="S2809" i="2"/>
  <c r="S2811" i="2"/>
  <c r="S2793" i="2"/>
  <c r="S2798" i="2"/>
  <c r="S2782" i="2"/>
  <c r="S2802" i="2"/>
  <c r="S2786" i="2"/>
  <c r="S2796" i="2"/>
  <c r="S2780" i="2"/>
  <c r="S2790" i="2"/>
  <c r="J1803" i="2"/>
  <c r="J1805" i="2"/>
  <c r="J1808" i="2"/>
  <c r="J1807" i="2"/>
  <c r="J1806" i="2"/>
  <c r="J1804" i="2"/>
  <c r="J1809" i="2"/>
  <c r="J1802" i="2"/>
  <c r="J1810" i="2"/>
  <c r="J130" i="2"/>
  <c r="J125" i="2"/>
  <c r="J122" i="2"/>
  <c r="J123" i="2"/>
  <c r="J129" i="2"/>
  <c r="J127" i="2"/>
  <c r="J128" i="2"/>
  <c r="J126" i="2"/>
  <c r="J124" i="2"/>
  <c r="J848" i="2"/>
  <c r="J842" i="2"/>
  <c r="J844" i="2"/>
  <c r="J847" i="2"/>
  <c r="J846" i="2"/>
  <c r="J850" i="2"/>
  <c r="J845" i="2"/>
  <c r="J843" i="2"/>
  <c r="J849" i="2"/>
  <c r="J1029" i="2"/>
  <c r="J1027" i="2"/>
  <c r="J1024" i="2"/>
  <c r="J1023" i="2"/>
  <c r="J1025" i="2"/>
  <c r="J1026" i="2"/>
  <c r="J1028" i="2"/>
  <c r="J1030" i="2"/>
  <c r="J1022" i="2"/>
  <c r="N2544" i="2"/>
  <c r="N2543" i="2"/>
  <c r="N2536" i="2"/>
  <c r="N2525" i="2"/>
  <c r="N2541" i="2"/>
  <c r="N2527" i="2"/>
  <c r="N2540" i="2"/>
  <c r="N2531" i="2"/>
  <c r="N2542" i="2"/>
  <c r="N2526" i="2"/>
  <c r="N2524" i="2"/>
  <c r="N2522" i="2"/>
  <c r="N2538" i="2"/>
  <c r="N2530" i="2"/>
  <c r="N2528" i="2"/>
  <c r="N2539" i="2"/>
  <c r="N2529" i="2"/>
  <c r="N2533" i="2"/>
  <c r="N2532" i="2"/>
  <c r="N2534" i="2"/>
  <c r="N2537" i="2"/>
  <c r="N2523" i="2"/>
  <c r="N2535" i="2"/>
  <c r="J304" i="2"/>
  <c r="J307" i="2"/>
  <c r="J303" i="2"/>
  <c r="J306" i="2"/>
  <c r="J310" i="2"/>
  <c r="J308" i="2"/>
  <c r="J309" i="2"/>
  <c r="J302" i="2"/>
  <c r="J305" i="2"/>
  <c r="N2224" i="2"/>
  <c r="N2239" i="2"/>
  <c r="N2244" i="2"/>
  <c r="N2243" i="2"/>
  <c r="N2231" i="2"/>
  <c r="N2227" i="2"/>
  <c r="N2226" i="2"/>
  <c r="N2225" i="2"/>
  <c r="N2237" i="2"/>
  <c r="N2229" i="2"/>
  <c r="N2230" i="2"/>
  <c r="N2242" i="2"/>
  <c r="N2236" i="2"/>
  <c r="N2240" i="2"/>
  <c r="N2232" i="2"/>
  <c r="N2228" i="2"/>
  <c r="N2241" i="2"/>
  <c r="N2222" i="2"/>
  <c r="N2235" i="2"/>
  <c r="N2233" i="2"/>
  <c r="N2223" i="2"/>
  <c r="N2238" i="2"/>
  <c r="N2234" i="2"/>
  <c r="S319" i="2"/>
  <c r="S333" i="2"/>
  <c r="S339" i="2"/>
  <c r="S331" i="2"/>
  <c r="S347" i="2"/>
  <c r="S320" i="2"/>
  <c r="S322" i="2"/>
  <c r="S334" i="2"/>
  <c r="S346" i="2"/>
  <c r="S335" i="2"/>
  <c r="S313" i="2"/>
  <c r="S345" i="2"/>
  <c r="S309" i="2"/>
  <c r="S317" i="2"/>
  <c r="S352" i="2"/>
  <c r="S327" i="2"/>
  <c r="S348" i="2"/>
  <c r="S315" i="2"/>
  <c r="S305" i="2"/>
  <c r="S351" i="2"/>
  <c r="S304" i="2"/>
  <c r="S336" i="2"/>
  <c r="S330" i="2"/>
  <c r="S344" i="2"/>
  <c r="S350" i="2"/>
  <c r="S324" i="2"/>
  <c r="S332" i="2"/>
  <c r="S337" i="2"/>
  <c r="S342" i="2"/>
  <c r="S341" i="2"/>
  <c r="S353" i="2"/>
  <c r="S312" i="2"/>
  <c r="S311" i="2"/>
  <c r="S338" i="2"/>
  <c r="S302" i="2"/>
  <c r="S303" i="2"/>
  <c r="S328" i="2"/>
  <c r="S318" i="2"/>
  <c r="S310" i="2"/>
  <c r="S326" i="2"/>
  <c r="S307" i="2"/>
  <c r="S314" i="2"/>
  <c r="S306" i="2"/>
  <c r="S323" i="2"/>
  <c r="S343" i="2"/>
  <c r="S349" i="2"/>
  <c r="S329" i="2"/>
  <c r="S321" i="2"/>
  <c r="S316" i="2"/>
  <c r="S325" i="2"/>
  <c r="S340" i="2"/>
  <c r="S308" i="2"/>
  <c r="N1572" i="2"/>
  <c r="N1563" i="2"/>
  <c r="N1577" i="2"/>
  <c r="N1581" i="2"/>
  <c r="N1562" i="2"/>
  <c r="N1568" i="2"/>
  <c r="N1575" i="2"/>
  <c r="N1565" i="2"/>
  <c r="N1569" i="2"/>
  <c r="N1567" i="2"/>
  <c r="N1576" i="2"/>
  <c r="N1583" i="2"/>
  <c r="N1580" i="2"/>
  <c r="N1578" i="2"/>
  <c r="N1571" i="2"/>
  <c r="N1574" i="2"/>
  <c r="N1566" i="2"/>
  <c r="N1573" i="2"/>
  <c r="N1564" i="2"/>
  <c r="N1582" i="2"/>
  <c r="N1579" i="2"/>
  <c r="N1570" i="2"/>
  <c r="N1584" i="2"/>
  <c r="N2947" i="2"/>
  <c r="N2942" i="2"/>
  <c r="N2945" i="2"/>
  <c r="N2964" i="2"/>
  <c r="N2948" i="2"/>
  <c r="N2949" i="2"/>
  <c r="N2950" i="2"/>
  <c r="N2944" i="2"/>
  <c r="N2961" i="2"/>
  <c r="N2952" i="2"/>
  <c r="N2943" i="2"/>
  <c r="N2946" i="2"/>
  <c r="N2963" i="2"/>
  <c r="N2954" i="2"/>
  <c r="N2953" i="2"/>
  <c r="N2957" i="2"/>
  <c r="N2955" i="2"/>
  <c r="N2956" i="2"/>
  <c r="N2958" i="2"/>
  <c r="N2960" i="2"/>
  <c r="N2951" i="2"/>
  <c r="N2962" i="2"/>
  <c r="N2959" i="2"/>
  <c r="N1209" i="2"/>
  <c r="N1220" i="2"/>
  <c r="N1205" i="2"/>
  <c r="N1218" i="2"/>
  <c r="N1215" i="2"/>
  <c r="N1213" i="2"/>
  <c r="N1208" i="2"/>
  <c r="N1221" i="2"/>
  <c r="N1210" i="2"/>
  <c r="N1219" i="2"/>
  <c r="N1204" i="2"/>
  <c r="N1206" i="2"/>
  <c r="N1211" i="2"/>
  <c r="N1216" i="2"/>
  <c r="N1224" i="2"/>
  <c r="N1222" i="2"/>
  <c r="N1212" i="2"/>
  <c r="N1214" i="2"/>
  <c r="N1217" i="2"/>
  <c r="N1207" i="2"/>
  <c r="N1223" i="2"/>
  <c r="N1203" i="2"/>
  <c r="N1202" i="2"/>
  <c r="S2137" i="2"/>
  <c r="S2135" i="2"/>
  <c r="S2115" i="2"/>
  <c r="S2116" i="2"/>
  <c r="S2130" i="2"/>
  <c r="S2141" i="2"/>
  <c r="S2147" i="2"/>
  <c r="S2125" i="2"/>
  <c r="S2121" i="2"/>
  <c r="S2103" i="2"/>
  <c r="S2149" i="2"/>
  <c r="S2106" i="2"/>
  <c r="S2114" i="2"/>
  <c r="S2107" i="2"/>
  <c r="S2120" i="2"/>
  <c r="S2102" i="2"/>
  <c r="S2111" i="2"/>
  <c r="S2123" i="2"/>
  <c r="S2127" i="2"/>
  <c r="S2150" i="2"/>
  <c r="S2152" i="2"/>
  <c r="S2109" i="2"/>
  <c r="S2145" i="2"/>
  <c r="S2122" i="2"/>
  <c r="S2146" i="2"/>
  <c r="S2119" i="2"/>
  <c r="S2139" i="2"/>
  <c r="S2124" i="2"/>
  <c r="S2136" i="2"/>
  <c r="S2110" i="2"/>
  <c r="S2117" i="2"/>
  <c r="S2131" i="2"/>
  <c r="S2134" i="2"/>
  <c r="S2128" i="2"/>
  <c r="S2113" i="2"/>
  <c r="S2143" i="2"/>
  <c r="S2105" i="2"/>
  <c r="S2108" i="2"/>
  <c r="S2140" i="2"/>
  <c r="S2138" i="2"/>
  <c r="S2133" i="2"/>
  <c r="S2153" i="2"/>
  <c r="S2104" i="2"/>
  <c r="S2144" i="2"/>
  <c r="S2129" i="2"/>
  <c r="S2151" i="2"/>
  <c r="S2126" i="2"/>
  <c r="S2112" i="2"/>
  <c r="S2148" i="2"/>
  <c r="S2142" i="2"/>
  <c r="S2132" i="2"/>
  <c r="S2118" i="2"/>
  <c r="S1161" i="2"/>
  <c r="S1148" i="2"/>
  <c r="S1176" i="2"/>
  <c r="S1144" i="2"/>
  <c r="S1147" i="2"/>
  <c r="S1165" i="2"/>
  <c r="S1171" i="2"/>
  <c r="S1169" i="2"/>
  <c r="S1162" i="2"/>
  <c r="S1160" i="2"/>
  <c r="S1192" i="2"/>
  <c r="S1166" i="2"/>
  <c r="S1190" i="2"/>
  <c r="S1181" i="2"/>
  <c r="S1157" i="2"/>
  <c r="S1174" i="2"/>
  <c r="S1152" i="2"/>
  <c r="S1191" i="2"/>
  <c r="S1179" i="2"/>
  <c r="S1180" i="2"/>
  <c r="S1189" i="2"/>
  <c r="S1168" i="2"/>
  <c r="S1170" i="2"/>
  <c r="S1182" i="2"/>
  <c r="S1146" i="2"/>
  <c r="S1142" i="2"/>
  <c r="S1159" i="2"/>
  <c r="S1184" i="2"/>
  <c r="S1173" i="2"/>
  <c r="S1151" i="2"/>
  <c r="S1188" i="2"/>
  <c r="S1145" i="2"/>
  <c r="S1186" i="2"/>
  <c r="S1153" i="2"/>
  <c r="S1167" i="2"/>
  <c r="S1187" i="2"/>
  <c r="S1156" i="2"/>
  <c r="S1193" i="2"/>
  <c r="S1172" i="2"/>
  <c r="S1158" i="2"/>
  <c r="S1149" i="2"/>
  <c r="S1164" i="2"/>
  <c r="S1175" i="2"/>
  <c r="S1163" i="2"/>
  <c r="S1183" i="2"/>
  <c r="S1185" i="2"/>
  <c r="S1178" i="2"/>
  <c r="S1143" i="2"/>
  <c r="S1154" i="2"/>
  <c r="S1150" i="2"/>
  <c r="S1177" i="2"/>
  <c r="S1155" i="2"/>
  <c r="N853" i="2"/>
  <c r="N850" i="2"/>
  <c r="N846" i="2"/>
  <c r="N848" i="2"/>
  <c r="N860" i="2"/>
  <c r="N852" i="2"/>
  <c r="N855" i="2"/>
  <c r="N856" i="2"/>
  <c r="N861" i="2"/>
  <c r="N863" i="2"/>
  <c r="N858" i="2"/>
  <c r="N845" i="2"/>
  <c r="N864" i="2"/>
  <c r="N851" i="2"/>
  <c r="N849" i="2"/>
  <c r="N854" i="2"/>
  <c r="N843" i="2"/>
  <c r="N862" i="2"/>
  <c r="N842" i="2"/>
  <c r="N859" i="2"/>
  <c r="N844" i="2"/>
  <c r="N857" i="2"/>
  <c r="N847" i="2"/>
  <c r="N261" i="2"/>
  <c r="N262" i="2"/>
  <c r="N259" i="2"/>
  <c r="N253" i="2"/>
  <c r="N242" i="2"/>
  <c r="N243" i="2"/>
  <c r="N258" i="2"/>
  <c r="N252" i="2"/>
  <c r="N250" i="2"/>
  <c r="N246" i="2"/>
  <c r="N263" i="2"/>
  <c r="N244" i="2"/>
  <c r="N257" i="2"/>
  <c r="N245" i="2"/>
  <c r="N248" i="2"/>
  <c r="N264" i="2"/>
  <c r="N260" i="2"/>
  <c r="N247" i="2"/>
  <c r="N254" i="2"/>
  <c r="N255" i="2"/>
  <c r="N249" i="2"/>
  <c r="N251" i="2"/>
  <c r="N256" i="2"/>
  <c r="S980" i="2"/>
  <c r="S973" i="2"/>
  <c r="S970" i="2"/>
  <c r="S1006" i="2"/>
  <c r="S1003" i="2"/>
  <c r="S995" i="2"/>
  <c r="S1002" i="2"/>
  <c r="S992" i="2"/>
  <c r="S963" i="2"/>
  <c r="S1012" i="2"/>
  <c r="S991" i="2"/>
  <c r="S985" i="2"/>
  <c r="S971" i="2"/>
  <c r="S978" i="2"/>
  <c r="S964" i="2"/>
  <c r="S987" i="2"/>
  <c r="S976" i="2"/>
  <c r="S983" i="2"/>
  <c r="S981" i="2"/>
  <c r="S993" i="2"/>
  <c r="S1005" i="2"/>
  <c r="S1009" i="2"/>
  <c r="S975" i="2"/>
  <c r="S984" i="2"/>
  <c r="S1000" i="2"/>
  <c r="S977" i="2"/>
  <c r="S1008" i="2"/>
  <c r="S1007" i="2"/>
  <c r="S968" i="2"/>
  <c r="S1010" i="2"/>
  <c r="S1001" i="2"/>
  <c r="S972" i="2"/>
  <c r="S962" i="2"/>
  <c r="S974" i="2"/>
  <c r="S994" i="2"/>
  <c r="S999" i="2"/>
  <c r="S1013" i="2"/>
  <c r="S982" i="2"/>
  <c r="S966" i="2"/>
  <c r="S996" i="2"/>
  <c r="S988" i="2"/>
  <c r="S997" i="2"/>
  <c r="S989" i="2"/>
  <c r="S967" i="2"/>
  <c r="S990" i="2"/>
  <c r="S965" i="2"/>
  <c r="S986" i="2"/>
  <c r="S969" i="2"/>
  <c r="S1004" i="2"/>
  <c r="S998" i="2"/>
  <c r="S979" i="2"/>
  <c r="S1011" i="2"/>
  <c r="J1568" i="2"/>
  <c r="J1563" i="2"/>
  <c r="J1566" i="2"/>
  <c r="J1569" i="2"/>
  <c r="J1565" i="2"/>
  <c r="J1562" i="2"/>
  <c r="J1570" i="2"/>
  <c r="J1567" i="2"/>
  <c r="J1564" i="2"/>
  <c r="S1732" i="2"/>
  <c r="S1692" i="2"/>
  <c r="S1683" i="2"/>
  <c r="S1729" i="2"/>
  <c r="S1691" i="2"/>
  <c r="S1699" i="2"/>
  <c r="S1698" i="2"/>
  <c r="S1717" i="2"/>
  <c r="S1689" i="2"/>
  <c r="S1701" i="2"/>
  <c r="S1688" i="2"/>
  <c r="S1682" i="2"/>
  <c r="S1696" i="2"/>
  <c r="S1724" i="2"/>
  <c r="S1718" i="2"/>
  <c r="S1706" i="2"/>
  <c r="S1687" i="2"/>
  <c r="S1693" i="2"/>
  <c r="S1730" i="2"/>
  <c r="S1722" i="2"/>
  <c r="S1686" i="2"/>
  <c r="S1715" i="2"/>
  <c r="S1694" i="2"/>
  <c r="S1685" i="2"/>
  <c r="S1700" i="2"/>
  <c r="S1723" i="2"/>
  <c r="S1702" i="2"/>
  <c r="S1727" i="2"/>
  <c r="S1697" i="2"/>
  <c r="S1709" i="2"/>
  <c r="S1711" i="2"/>
  <c r="S1731" i="2"/>
  <c r="S1716" i="2"/>
  <c r="S1695" i="2"/>
  <c r="S1725" i="2"/>
  <c r="S1713" i="2"/>
  <c r="S1714" i="2"/>
  <c r="S1719" i="2"/>
  <c r="S1721" i="2"/>
  <c r="S1705" i="2"/>
  <c r="S1710" i="2"/>
  <c r="S1733" i="2"/>
  <c r="S1726" i="2"/>
  <c r="S1703" i="2"/>
  <c r="S1707" i="2"/>
  <c r="S1720" i="2"/>
  <c r="S1690" i="2"/>
  <c r="S1712" i="2"/>
  <c r="S1684" i="2"/>
  <c r="S1708" i="2"/>
  <c r="S1704" i="2"/>
  <c r="S1728" i="2"/>
  <c r="S826" i="2"/>
  <c r="S832" i="2"/>
  <c r="S795" i="2"/>
  <c r="S827" i="2"/>
  <c r="S825" i="2"/>
  <c r="S804" i="2"/>
  <c r="S819" i="2"/>
  <c r="S814" i="2"/>
  <c r="S823" i="2"/>
  <c r="S820" i="2"/>
  <c r="S782" i="2"/>
  <c r="S802" i="2"/>
  <c r="S791" i="2"/>
  <c r="S829" i="2"/>
  <c r="S803" i="2"/>
  <c r="S801" i="2"/>
  <c r="S833" i="2"/>
  <c r="S792" i="2"/>
  <c r="S811" i="2"/>
  <c r="S812" i="2"/>
  <c r="S788" i="2"/>
  <c r="S787" i="2"/>
  <c r="S786" i="2"/>
  <c r="S830" i="2"/>
  <c r="S798" i="2"/>
  <c r="S816" i="2"/>
  <c r="S810" i="2"/>
  <c r="S824" i="2"/>
  <c r="S793" i="2"/>
  <c r="S785" i="2"/>
  <c r="S807" i="2"/>
  <c r="S822" i="2"/>
  <c r="S799" i="2"/>
  <c r="S821" i="2"/>
  <c r="S809" i="2"/>
  <c r="S796" i="2"/>
  <c r="S808" i="2"/>
  <c r="S831" i="2"/>
  <c r="S797" i="2"/>
  <c r="S790" i="2"/>
  <c r="S805" i="2"/>
  <c r="S813" i="2"/>
  <c r="S800" i="2"/>
  <c r="S815" i="2"/>
  <c r="S784" i="2"/>
  <c r="S783" i="2"/>
  <c r="S794" i="2"/>
  <c r="S818" i="2"/>
  <c r="S817" i="2"/>
  <c r="S806" i="2"/>
  <c r="S789" i="2"/>
  <c r="S828" i="2"/>
  <c r="N2355" i="2"/>
  <c r="N2352" i="2"/>
  <c r="N2347" i="2"/>
  <c r="N2343" i="2"/>
  <c r="N2358" i="2"/>
  <c r="N2342" i="2"/>
  <c r="N2348" i="2"/>
  <c r="N2362" i="2"/>
  <c r="N2345" i="2"/>
  <c r="N2344" i="2"/>
  <c r="N2351" i="2"/>
  <c r="N2359" i="2"/>
  <c r="N2349" i="2"/>
  <c r="N2360" i="2"/>
  <c r="N2354" i="2"/>
  <c r="N2356" i="2"/>
  <c r="N2357" i="2"/>
  <c r="N2363" i="2"/>
  <c r="N2364" i="2"/>
  <c r="N2361" i="2"/>
  <c r="N2353" i="2"/>
  <c r="N2346" i="2"/>
  <c r="N2350" i="2"/>
  <c r="N1930" i="2"/>
  <c r="N1937" i="2"/>
  <c r="N1943" i="2"/>
  <c r="N1936" i="2"/>
  <c r="N1942" i="2"/>
  <c r="N1928" i="2"/>
  <c r="N1925" i="2"/>
  <c r="N1924" i="2"/>
  <c r="N1938" i="2"/>
  <c r="N1935" i="2"/>
  <c r="N1931" i="2"/>
  <c r="N1940" i="2"/>
  <c r="N1933" i="2"/>
  <c r="N1923" i="2"/>
  <c r="N1934" i="2"/>
  <c r="N1926" i="2"/>
  <c r="N1939" i="2"/>
  <c r="N1941" i="2"/>
  <c r="N1929" i="2"/>
  <c r="N1927" i="2"/>
  <c r="N1932" i="2"/>
  <c r="N1944" i="2"/>
  <c r="N1922" i="2"/>
  <c r="J1922" i="2"/>
  <c r="J1924" i="2"/>
  <c r="J1927" i="2"/>
  <c r="J1928" i="2"/>
  <c r="J1926" i="2"/>
  <c r="J1925" i="2"/>
  <c r="J1929" i="2"/>
  <c r="J1923" i="2"/>
  <c r="J1930" i="2"/>
  <c r="S2529" i="2"/>
  <c r="S2539" i="2"/>
  <c r="S2564" i="2"/>
  <c r="S2543" i="2"/>
  <c r="S2556" i="2"/>
  <c r="S2531" i="2"/>
  <c r="S2561" i="2"/>
  <c r="S2555" i="2"/>
  <c r="S2550" i="2"/>
  <c r="S2528" i="2"/>
  <c r="S2571" i="2"/>
  <c r="S2523" i="2"/>
  <c r="S2551" i="2"/>
  <c r="S2527" i="2"/>
  <c r="S2570" i="2"/>
  <c r="S2566" i="2"/>
  <c r="S2532" i="2"/>
  <c r="S2535" i="2"/>
  <c r="S2553" i="2"/>
  <c r="S2562" i="2"/>
  <c r="S2547" i="2"/>
  <c r="S2572" i="2"/>
  <c r="S2546" i="2"/>
  <c r="S2559" i="2"/>
  <c r="S2548" i="2"/>
  <c r="S2565" i="2"/>
  <c r="S2533" i="2"/>
  <c r="S2568" i="2"/>
  <c r="S2530" i="2"/>
  <c r="S2536" i="2"/>
  <c r="S2537" i="2"/>
  <c r="S2544" i="2"/>
  <c r="S2552" i="2"/>
  <c r="S2554" i="2"/>
  <c r="S2573" i="2"/>
  <c r="S2522" i="2"/>
  <c r="S2549" i="2"/>
  <c r="S2567" i="2"/>
  <c r="S2569" i="2"/>
  <c r="S2540" i="2"/>
  <c r="S2524" i="2"/>
  <c r="S2541" i="2"/>
  <c r="S2538" i="2"/>
  <c r="S2545" i="2"/>
  <c r="S2558" i="2"/>
  <c r="S2560" i="2"/>
  <c r="S2557" i="2"/>
  <c r="S2563" i="2"/>
  <c r="S2526" i="2"/>
  <c r="S2542" i="2"/>
  <c r="S2534" i="2"/>
  <c r="S2525" i="2"/>
  <c r="J1685" i="2"/>
  <c r="J1682" i="2"/>
  <c r="J1683" i="2"/>
  <c r="J1684" i="2"/>
  <c r="J1690" i="2"/>
  <c r="J1688" i="2"/>
  <c r="J1689" i="2"/>
  <c r="J1687" i="2"/>
  <c r="J1686" i="2"/>
  <c r="J964" i="2"/>
  <c r="J963" i="2"/>
  <c r="J966" i="2"/>
  <c r="J968" i="2"/>
  <c r="J962" i="2"/>
  <c r="J967" i="2"/>
  <c r="J965" i="2"/>
  <c r="J970" i="2"/>
  <c r="J969" i="2"/>
  <c r="J2648" i="2"/>
  <c r="J2643" i="2"/>
  <c r="J2650" i="2"/>
  <c r="J2642" i="2"/>
  <c r="J2644" i="2"/>
  <c r="J2649" i="2"/>
  <c r="J2646" i="2"/>
  <c r="J2645" i="2"/>
  <c r="J2647" i="2"/>
  <c r="AF2" i="2" l="1"/>
  <c r="AD7" i="2"/>
  <c r="AD10" i="2"/>
  <c r="AE2" i="2"/>
  <c r="AD2" i="2" s="1"/>
  <c r="AD16" i="2"/>
  <c r="AD3" i="2"/>
  <c r="AD9" i="2"/>
  <c r="AD14" i="2"/>
  <c r="AD8" i="2"/>
  <c r="AD5" i="2"/>
  <c r="AE4" i="2"/>
  <c r="AD4" i="2" s="1"/>
  <c r="AF4" i="2"/>
</calcChain>
</file>

<file path=xl/sharedStrings.xml><?xml version="1.0" encoding="utf-8"?>
<sst xmlns="http://schemas.openxmlformats.org/spreadsheetml/2006/main" count="6744" uniqueCount="4734">
  <si>
    <t>パスワード注2)</t>
  </si>
  <si>
    <t>scope1</t>
  </si>
  <si>
    <t>燃料</t>
  </si>
  <si>
    <t>種類注3)</t>
  </si>
  <si>
    <t>量注4)</t>
  </si>
  <si>
    <t>単位</t>
  </si>
  <si>
    <t>排出tCO2</t>
  </si>
  <si>
    <t>軽油</t>
  </si>
  <si>
    <t>ton</t>
  </si>
  <si>
    <t>ガソリン</t>
  </si>
  <si>
    <t>天然ガス(LNG以外)</t>
  </si>
  <si>
    <t>プロパン</t>
  </si>
  <si>
    <t>scope2</t>
  </si>
  <si>
    <t>電力</t>
  </si>
  <si>
    <t>量</t>
  </si>
  <si>
    <t>間接tCO2</t>
  </si>
  <si>
    <t>A0269東京電力エナジーパートナー株式会社(参考値)事業者全体</t>
  </si>
  <si>
    <t>kwh</t>
  </si>
  <si>
    <t>A0186ＳＢパワー株式会社メニューA</t>
  </si>
  <si>
    <t>scope1+2</t>
  </si>
  <si>
    <t>計</t>
  </si>
  <si>
    <t>売上高</t>
  </si>
  <si>
    <t>百万円</t>
  </si>
  <si>
    <t>百万円当たりの直接CO2排出</t>
  </si>
  <si>
    <t>ton/百万円</t>
  </si>
  <si>
    <t>百万円当たりの直間接CO2排出</t>
  </si>
  <si>
    <t>scope3</t>
  </si>
  <si>
    <t>取引額(百万円)</t>
  </si>
  <si>
    <t>範疇</t>
  </si>
  <si>
    <t>コード</t>
  </si>
  <si>
    <t>大分類</t>
  </si>
  <si>
    <t>中分類</t>
  </si>
  <si>
    <t>小分類</t>
  </si>
  <si>
    <t>細目</t>
  </si>
  <si>
    <t>購入</t>
  </si>
  <si>
    <t>化学製品</t>
  </si>
  <si>
    <t>無機化学工業製品</t>
  </si>
  <si>
    <t>圧縮ガス・液化ガス</t>
  </si>
  <si>
    <t>酸素ガス</t>
  </si>
  <si>
    <t>窯業・土石製品</t>
  </si>
  <si>
    <t>陶磁器</t>
  </si>
  <si>
    <t>鉄鋼</t>
  </si>
  <si>
    <t>鋼材</t>
  </si>
  <si>
    <t>冷間仕上鋼材</t>
  </si>
  <si>
    <t>冷延鋼板</t>
  </si>
  <si>
    <t>電子部品</t>
  </si>
  <si>
    <t>その他の電子部品</t>
  </si>
  <si>
    <t>電子回路</t>
  </si>
  <si>
    <t>その他の電子回路基板</t>
  </si>
  <si>
    <t>役務</t>
  </si>
  <si>
    <t>廃棄物処理</t>
  </si>
  <si>
    <t>廃棄物処理（産業）</t>
  </si>
  <si>
    <t>設備</t>
  </si>
  <si>
    <t>建設</t>
  </si>
  <si>
    <t>建築</t>
  </si>
  <si>
    <t>非住宅建築（非木造）</t>
  </si>
  <si>
    <t>工場・倉庫</t>
  </si>
  <si>
    <t>入荷輸送</t>
  </si>
  <si>
    <t>運輸・郵便</t>
  </si>
  <si>
    <t>道路輸送（自家輸送を除く。）</t>
  </si>
  <si>
    <t>道路貨物輸送（自家輸送を除く。）</t>
  </si>
  <si>
    <t>貨物自動車運送</t>
  </si>
  <si>
    <t>出荷輸送</t>
  </si>
  <si>
    <t>貨物利用運送</t>
  </si>
  <si>
    <t>利用運送</t>
  </si>
  <si>
    <t>出張費</t>
  </si>
  <si>
    <t>自家輸送</t>
  </si>
  <si>
    <t>自家輸送（旅客自動車）</t>
  </si>
  <si>
    <t>普通・小型乗用車</t>
  </si>
  <si>
    <t>通勤費</t>
  </si>
  <si>
    <t>バス</t>
  </si>
  <si>
    <t>乗合バス</t>
  </si>
  <si>
    <t>投資</t>
  </si>
  <si>
    <t>金融・保険</t>
  </si>
  <si>
    <t>金融</t>
  </si>
  <si>
    <t>民間金融（ＦＩＳＩＭ）</t>
  </si>
  <si>
    <t>備品</t>
  </si>
  <si>
    <t>はん用機械</t>
  </si>
  <si>
    <t>ポンプ・圧縮機</t>
  </si>
  <si>
    <t>その他のポンプ</t>
  </si>
  <si>
    <t>発生廃棄物</t>
  </si>
  <si>
    <t>t</t>
  </si>
  <si>
    <t>廃アルカリ</t>
  </si>
  <si>
    <t>素材</t>
  </si>
  <si>
    <t>構成</t>
  </si>
  <si>
    <t>廃プラスチック類</t>
  </si>
  <si>
    <t>木くず</t>
  </si>
  <si>
    <t>寿命(年)</t>
  </si>
  <si>
    <t>稼働率(%)</t>
  </si>
  <si>
    <t>稼働電力kw</t>
  </si>
  <si>
    <t>燃料消費(L/h)</t>
  </si>
  <si>
    <t>セメント</t>
  </si>
  <si>
    <t>フランチャイズ</t>
  </si>
  <si>
    <t>銅</t>
  </si>
  <si>
    <t>フランチャイズなし</t>
  </si>
  <si>
    <t>非鉄金属</t>
  </si>
  <si>
    <t>その他</t>
  </si>
  <si>
    <t>カテゴリー</t>
  </si>
  <si>
    <t>再生原材料の産出</t>
  </si>
  <si>
    <t>数値</t>
  </si>
  <si>
    <t>再生用:棒鋼用鉄スクラップ</t>
  </si>
  <si>
    <t>再生用:Ni</t>
  </si>
  <si>
    <t>再生用:MIX銅</t>
  </si>
  <si>
    <t>再生用:MIX金</t>
  </si>
  <si>
    <t>再生用:鋳物用アルミスクラップ</t>
  </si>
  <si>
    <t>再生用:MIXプラスチック</t>
  </si>
  <si>
    <t>再生品</t>
  </si>
  <si>
    <t>瓶</t>
  </si>
  <si>
    <t>ガラス・ガラス製品</t>
  </si>
  <si>
    <t>その他のガラス製品</t>
  </si>
  <si>
    <t>酒類用びん</t>
  </si>
  <si>
    <t>トレイ</t>
  </si>
  <si>
    <t>プラスチック・ゴム製品</t>
  </si>
  <si>
    <t>プラスチック製品</t>
  </si>
  <si>
    <t>プラスチック成形材料</t>
  </si>
  <si>
    <t>A0000日本平均</t>
  </si>
  <si>
    <t>原料炭</t>
  </si>
  <si>
    <t>燃料用:廃材</t>
  </si>
  <si>
    <t>1購入</t>
  </si>
  <si>
    <t>A9999再生可能エネルギー</t>
  </si>
  <si>
    <t>一般炭</t>
  </si>
  <si>
    <t>燃料用:黒液</t>
  </si>
  <si>
    <t>2資本</t>
  </si>
  <si>
    <t>A0267北海道電力株式会社メニューA</t>
  </si>
  <si>
    <t>無煙炭</t>
  </si>
  <si>
    <t>燃料用:木材</t>
  </si>
  <si>
    <t>3エネルギー波及</t>
  </si>
  <si>
    <t>A0267北海道電力株式会社メニューB（残差）</t>
  </si>
  <si>
    <t>コークス</t>
  </si>
  <si>
    <t>燃料用:バイオエタノール</t>
  </si>
  <si>
    <t>kL</t>
  </si>
  <si>
    <t>4上流配送</t>
  </si>
  <si>
    <t>A0267北海道電力株式会社(参考値)事業者全体</t>
  </si>
  <si>
    <t>石油コークス</t>
  </si>
  <si>
    <t>燃料用:バイオジーゼル</t>
  </si>
  <si>
    <t>5事業廃棄物</t>
  </si>
  <si>
    <t>A0268東北電力株式会社メニューA</t>
  </si>
  <si>
    <t>コールタール</t>
  </si>
  <si>
    <t>燃料用:バイオガス</t>
  </si>
  <si>
    <t>km3</t>
  </si>
  <si>
    <t>6出張</t>
  </si>
  <si>
    <t>A0268東北電力株式会社メニューB</t>
  </si>
  <si>
    <t>石油アスファルト</t>
  </si>
  <si>
    <t>燃料用:廃タイヤ</t>
  </si>
  <si>
    <t>7通勤</t>
  </si>
  <si>
    <t>A0268東北電力株式会社メニューC（残差）</t>
  </si>
  <si>
    <t>コンデンセート(NGL)</t>
  </si>
  <si>
    <t>燃料用:廃プラスチック</t>
  </si>
  <si>
    <t>8上流リース</t>
  </si>
  <si>
    <t>A0268東北電力株式会社(参考値)事業者全体</t>
  </si>
  <si>
    <t>原油</t>
  </si>
  <si>
    <t>燃料用:RDF</t>
  </si>
  <si>
    <t>9下流配送</t>
  </si>
  <si>
    <t>A0269東京電力エナジーパートナー株式会社メニューA</t>
  </si>
  <si>
    <t>燃料用:RPF</t>
  </si>
  <si>
    <t>9販売後加工</t>
  </si>
  <si>
    <t>A0269東京電力エナジーパートナー株式会社メニューB</t>
  </si>
  <si>
    <t>ナフサ</t>
  </si>
  <si>
    <t>再生用:鋼板用鉄スクラップ</t>
  </si>
  <si>
    <t>11使用</t>
  </si>
  <si>
    <t>A0269東京電力エナジーパートナー株式会社メニューC</t>
  </si>
  <si>
    <t>ジェット燃料油</t>
  </si>
  <si>
    <t>12使用後廃棄</t>
  </si>
  <si>
    <t>A0269東京電力エナジーパートナー株式会社メニューD</t>
  </si>
  <si>
    <t>灯油</t>
  </si>
  <si>
    <t>再生用:鋳物用鉄スクラップ</t>
  </si>
  <si>
    <t>13下流リース</t>
  </si>
  <si>
    <t>A0269東京電力エナジーパートナー株式会社メニューE</t>
  </si>
  <si>
    <t>再生用:ステンレス</t>
  </si>
  <si>
    <t>14フランチャイズ</t>
  </si>
  <si>
    <t>A0269東京電力エナジーパートナー株式会社メニューF</t>
  </si>
  <si>
    <t>A重油</t>
  </si>
  <si>
    <t>再生用:展伸材用アルミスクラップ</t>
  </si>
  <si>
    <t>15投資</t>
  </si>
  <si>
    <t>A0269東京電力エナジーパートナー株式会社メニューG（残差）</t>
  </si>
  <si>
    <t>B・C重油</t>
  </si>
  <si>
    <t>液化石油ガス(LPG)</t>
  </si>
  <si>
    <t>再生用:再溶解用銅</t>
  </si>
  <si>
    <t>A0270中部電力ミライズ株式会社メニューA</t>
  </si>
  <si>
    <t>液化石油ガス(LPG)体積</t>
  </si>
  <si>
    <t>kNm3</t>
  </si>
  <si>
    <t>再生用:製錬用銅</t>
  </si>
  <si>
    <t>産品</t>
  </si>
  <si>
    <t>A0270中部電力ミライズ株式会社メニューB（残差）</t>
  </si>
  <si>
    <t>加工</t>
  </si>
  <si>
    <t>A0270中部電力ミライズ株式会社(参考値)事業者全体</t>
  </si>
  <si>
    <t>ブタン</t>
  </si>
  <si>
    <t>再生用:金</t>
  </si>
  <si>
    <t>使用</t>
  </si>
  <si>
    <t>A0271北陸電力株式会社メニューA</t>
  </si>
  <si>
    <t>石油系炭化水素ガス</t>
  </si>
  <si>
    <t>A0271北陸電力株式会社メニューB</t>
  </si>
  <si>
    <t>液化天然ガス(LNG)</t>
  </si>
  <si>
    <t>再生用:銀</t>
  </si>
  <si>
    <t>A0271北陸電力株式会社メニューC（残差）</t>
  </si>
  <si>
    <t>再生用:Pt</t>
  </si>
  <si>
    <t>A0271北陸電力株式会社(参考値)事業者全体</t>
  </si>
  <si>
    <t>コークス炉ガス</t>
  </si>
  <si>
    <t>再生用:Pd</t>
  </si>
  <si>
    <t>A0272関西電力株式会社メニューA</t>
  </si>
  <si>
    <t>高炉がス</t>
  </si>
  <si>
    <t>再生用:Nd</t>
  </si>
  <si>
    <t>A0272関西電力株式会社メニューB</t>
  </si>
  <si>
    <t>転炉ガス</t>
  </si>
  <si>
    <t>再生用:Co</t>
  </si>
  <si>
    <t>A0272関西電力株式会社メニューC</t>
  </si>
  <si>
    <t>都市ガス</t>
  </si>
  <si>
    <t>A0272関西電力株式会社メニューD（残差）</t>
  </si>
  <si>
    <t>再生用:Li</t>
  </si>
  <si>
    <t>A0272関西電力株式会社(参考値)事業者全体</t>
  </si>
  <si>
    <t>再生用:水平プラスチック</t>
  </si>
  <si>
    <t>A0273中国電力株式会社メニューA</t>
  </si>
  <si>
    <t>再生用:再生プラスチック</t>
  </si>
  <si>
    <t>A0273中国電力株式会社メニューB</t>
  </si>
  <si>
    <t>A0273中国電力株式会社メニューC（残差）</t>
  </si>
  <si>
    <t>再生用:ゴム原料</t>
  </si>
  <si>
    <t>A0273中国電力株式会社(参考値)事業者全体</t>
  </si>
  <si>
    <t>再生用:ガラス原料</t>
  </si>
  <si>
    <t>A0274四国電力株式会社メニューA</t>
  </si>
  <si>
    <t>再生用:ガラス繊維原料</t>
  </si>
  <si>
    <t>A0274四国電力株式会社メニューB</t>
  </si>
  <si>
    <t>再生用:セメント原料</t>
  </si>
  <si>
    <t>A0274四国電力株式会社メニューC（残差）</t>
  </si>
  <si>
    <t>再生用:木材チップ</t>
  </si>
  <si>
    <t>A0274四国電力株式会社(参考値)事業者全体</t>
  </si>
  <si>
    <t>A0275九州電力株式会社メニューA</t>
  </si>
  <si>
    <t>A0275九州電力株式会社メニューB（残差）</t>
  </si>
  <si>
    <t>A0275九州電力株式会社(参考値)事業者全体</t>
  </si>
  <si>
    <t>A0276沖縄電力株式会社</t>
  </si>
  <si>
    <t>A0720株式会社ａｆｔｅｒＦＩＴメニューA</t>
  </si>
  <si>
    <t>A0398Ａｐａｍａｎ　Ｅｎｅｒｇｙ株式会社</t>
  </si>
  <si>
    <t>A0704Ｃａｓｔｌｅｔｏｎ　Ｃｏｍｍｏｄｉｔｉｅｓ　Ｊａｐａｎ合同会社</t>
  </si>
  <si>
    <t>A0490株式会社ＣＤエナジーダイレクト(参考値)事業者全体</t>
  </si>
  <si>
    <t>A0490株式会社ＣＤエナジーダイレクトメニューA</t>
  </si>
  <si>
    <t>A0490株式会社ＣＤエナジーダイレクトメニューB（残差）</t>
  </si>
  <si>
    <t>A0351株式会社ＣＨＩＢＡむつざわエナジー</t>
  </si>
  <si>
    <t>A0451Ｃｏｃｏテラスたがわ株式会社</t>
  </si>
  <si>
    <t>A0362株式会社ＣＷＳ</t>
  </si>
  <si>
    <t>A0050ENEOS株式会社(参考値)事業者全体</t>
  </si>
  <si>
    <t>A0050ENEOS株式会社メニューA</t>
  </si>
  <si>
    <t>A0050ENEOS株式会社メニューB</t>
  </si>
  <si>
    <t>A0050ENEOS株式会社メニューC（残差）</t>
  </si>
  <si>
    <t>A0001株式会社Ｆ－Ｐｏｗｅｒ(参考値)事業者全体</t>
  </si>
  <si>
    <t>A0001株式会社Ｆ－ＰｏｗｅｒメニューA</t>
  </si>
  <si>
    <t>A0001株式会社Ｆ－ＰｏｗｅｒメニューB</t>
  </si>
  <si>
    <t>A0001株式会社Ｆ－ＰｏｗｅｒメニューC</t>
  </si>
  <si>
    <t>A0001株式会社Ｆ－ＰｏｗｅｒメニューD（残差）</t>
  </si>
  <si>
    <t>A0321FTCエナジー合同会社</t>
  </si>
  <si>
    <t>A0347ＦＴエナジー株式会社</t>
  </si>
  <si>
    <t>A0202株式会社Ｇ－Ｐｏｗｅｒ</t>
  </si>
  <si>
    <t>A0635GYRO　HOLDINGS株式会社</t>
  </si>
  <si>
    <t>A0172ＨＴＢエナジー株式会社</t>
  </si>
  <si>
    <t>A0512ＩＳエナジー株式会社</t>
  </si>
  <si>
    <t>A0221ＪＡＧ国際エナジー株式会社(参考値)事業者全体</t>
  </si>
  <si>
    <t>A0221ＪＡＧ国際エナジー株式会社メニューA</t>
  </si>
  <si>
    <t>A0221ＪＡＧ国際エナジー株式会社メニューB（残差）</t>
  </si>
  <si>
    <t>A0180株式会社Ｊ－ＰＯＷＥＲサプライアンドトレーディング</t>
  </si>
  <si>
    <t>0.000470※</t>
  </si>
  <si>
    <t>A0446ＪＰエネルギー株式会社</t>
  </si>
  <si>
    <t>A0661JR西日本住宅サービス株式会社</t>
  </si>
  <si>
    <t>A0306株式会社ＪＴＢコミュニケーションデザイン</t>
  </si>
  <si>
    <t>A0539株式会社ｋａｒｃｈ</t>
  </si>
  <si>
    <t>A0077ＫＤＤＩ株式会社</t>
  </si>
  <si>
    <t>A0235株式会社Ｋｅｎｅｓエネルギーサービス</t>
  </si>
  <si>
    <t>A0695ＫＭパワー株式会社</t>
  </si>
  <si>
    <t>A0620株式会社LENETS</t>
  </si>
  <si>
    <t>A0515株式会社Ｌｉｎｋ　Ｌｉｆｅ</t>
  </si>
  <si>
    <t>A0461株式会社ＬＩＸＩＬ　ＴＥＰＣＯ　スマートパートナーズ(参考値)事業者全体</t>
  </si>
  <si>
    <t>A0461株式会社ＬＩＸＩＬ　ＴＥＰＣＯ　スマートパートナーズメニューA</t>
  </si>
  <si>
    <t>A0461株式会社ＬＩＸＩＬ　ＴＥＰＣＯ　スマートパートナーズメニューB（残差）</t>
  </si>
  <si>
    <t>A0021株式会社Ｌｏｏｏｐ(参考値)事業者全体</t>
  </si>
  <si>
    <t>A0021株式会社ＬｏｏｏｐメニューA</t>
  </si>
  <si>
    <t>A0021株式会社ＬｏｏｏｐメニューB</t>
  </si>
  <si>
    <t>A0021株式会社ＬｏｏｏｐメニューC</t>
  </si>
  <si>
    <t>A0021株式会社ＬｏｏｏｐメニューD</t>
  </si>
  <si>
    <t>A0021株式会社ＬｏｏｏｐメニューE（残差）</t>
  </si>
  <si>
    <t>A0584MCPD合同会社</t>
  </si>
  <si>
    <t>A0140ＭＣリテールエナジー株式会社(参考値)事業者全体</t>
  </si>
  <si>
    <t>A0140ＭＣリテールエナジー株式会社メニューA</t>
  </si>
  <si>
    <t>A0140ＭＣリテールエナジー株式会社メニューB</t>
  </si>
  <si>
    <t>A0140ＭＣリテールエナジー株式会社メニューC</t>
  </si>
  <si>
    <t>A0140ＭＣリテールエナジー株式会社メニューD（残差）</t>
  </si>
  <si>
    <t>A0562ＭＧＣエネルギー株式会社</t>
  </si>
  <si>
    <t>A0284株式会社Ｍｉｓｕｍｉ</t>
  </si>
  <si>
    <t>A0413株式会社MKエネルギー</t>
  </si>
  <si>
    <t>A0303ＭＫステーションズ株式会社</t>
  </si>
  <si>
    <t>A0532株式会社Mpower</t>
  </si>
  <si>
    <t>A0427Ｍｙシティ電力株式会社</t>
  </si>
  <si>
    <t>A0741Nature株式会社</t>
  </si>
  <si>
    <t>A0463株式会社NEXT ONE</t>
  </si>
  <si>
    <t>A0222Ｎｅｘｔ　Ｐｏｗｅｒ株式会社</t>
  </si>
  <si>
    <t>A0187ＮＦパワーサービス株式会社(参考値)事業者全体</t>
  </si>
  <si>
    <t>A0187ＮＦパワーサービス株式会社メニューA</t>
  </si>
  <si>
    <t>A0187ＮＦパワーサービス株式会社メニューB（残差）</t>
  </si>
  <si>
    <t>A0242株式会社ＮＴＴファシリティーズ(参考値)事業者全体</t>
  </si>
  <si>
    <t>A0242株式会社ＮＴＴファシリティーズメニューA</t>
  </si>
  <si>
    <t>A0242株式会社ＮＴＴファシリティーズメニューB（残差）</t>
  </si>
  <si>
    <t>A0579株式会社OKUTA</t>
  </si>
  <si>
    <t>A0414株式会社Ｏｐｔｉｍｉｚｅｄ　Ｅｎｅｒｇｙ</t>
  </si>
  <si>
    <t>A0332株式会社ＰｉｎＴ</t>
  </si>
  <si>
    <t>A0611RE100電力株式会社(参考値)事業者全体</t>
  </si>
  <si>
    <t>A0611RE100電力株式会社メニューA</t>
  </si>
  <si>
    <t>A0611RE100電力株式会社メニューB（残差）</t>
  </si>
  <si>
    <t>A0711株式会社RenoLabo</t>
  </si>
  <si>
    <t>A0593株式会社Sanko IB</t>
  </si>
  <si>
    <t>A0186ＳＢパワー株式会社(参考値)事業者全体</t>
  </si>
  <si>
    <t>A0186ＳＢパワー株式会社メニューB</t>
  </si>
  <si>
    <t>A0186ＳＢパワー株式会社メニューC</t>
  </si>
  <si>
    <t>A0186ＳＢパワー株式会社メニューD(残差)</t>
  </si>
  <si>
    <t>A0007株式会社ＳＥウイングズ</t>
  </si>
  <si>
    <t>A0017株式会社Ｓｈａｒｅｄ　Ｅｎｅｒｇｙ</t>
  </si>
  <si>
    <t>A0743T＆Tエナジー株式会社</t>
  </si>
  <si>
    <t>A0679TEPCOライフサービス株式会社</t>
  </si>
  <si>
    <t>A0582TERA Energy株式会社</t>
  </si>
  <si>
    <t>A0402株式会社ＴＯＫＹＯ油電力</t>
  </si>
  <si>
    <t>A0455ＴＲＥＮＤＥ株式会社</t>
  </si>
  <si>
    <t>A0214株式会社ＴＴＳパワー</t>
  </si>
  <si>
    <t>A0660UNIVERGY株式会社</t>
  </si>
  <si>
    <t>A0055株式会社UPDATER(旧：みんな電力株式会社)(参考値)事業者全体</t>
  </si>
  <si>
    <t>A0055株式会社UPDATER(旧：みんな電力株式会社)メニューA</t>
  </si>
  <si>
    <t>A0055株式会社UPDATER(旧：みんな電力株式会社)メニューB</t>
  </si>
  <si>
    <t>A0055株式会社UPDATER(旧：みんな電力株式会社)メニューC（残差）</t>
  </si>
  <si>
    <t>A0213株式会社ＵＳＥＮ　ＮＥＴＷＯＲＫＳ</t>
  </si>
  <si>
    <t>A0045株式会社Ｖ－Ｐｏｗｅｒ(参考値)事業者全体</t>
  </si>
  <si>
    <t>A0045株式会社Ｖ－ＰｏｗｅｒメニューA</t>
  </si>
  <si>
    <t>A0045株式会社Ｖ－ＰｏｗｅｒメニューB（残差）</t>
  </si>
  <si>
    <t>A0581WSエナジー株式会社(参考値)事業者全体</t>
  </si>
  <si>
    <t>A0581WSエナジー株式会社メニューA</t>
  </si>
  <si>
    <t>A0581WSエナジー株式会社メニューB（残差）</t>
  </si>
  <si>
    <t>A0712アークエルテクノロジーズ株式会社</t>
  </si>
  <si>
    <t>A0281株式会社アースインフィニティ</t>
  </si>
  <si>
    <t>A0122アーバンエナジー株式会社(参考値)事業者全体</t>
  </si>
  <si>
    <t>A0122アーバンエナジー株式会社メニューA</t>
  </si>
  <si>
    <t>A0122アーバンエナジー株式会社メニューB</t>
  </si>
  <si>
    <t>A0122アーバンエナジー株式会社メニューC</t>
  </si>
  <si>
    <t>A0122アーバンエナジー株式会社メニューD</t>
  </si>
  <si>
    <t>A0122アーバンエナジー株式会社メニューE</t>
  </si>
  <si>
    <t>A0122アーバンエナジー株式会社メニューF</t>
  </si>
  <si>
    <t>A0122アーバンエナジー株式会社メニューG</t>
  </si>
  <si>
    <t>A0122アーバンエナジー株式会社メニューH（残差）</t>
  </si>
  <si>
    <t>A0060株式会社アイ・グリッド・ソリューションズ(参考値)事業者全体</t>
  </si>
  <si>
    <t>A0060株式会社アイ・グリッド・ソリューションズメニューA</t>
  </si>
  <si>
    <t>A0060株式会社アイ・グリッド・ソリューションズメニューB（残差）</t>
  </si>
  <si>
    <t>A0622アイエスジー株式会社（旧：アイ・エス・ガステム株式会社）</t>
  </si>
  <si>
    <t>A0236愛知電力株式会社</t>
  </si>
  <si>
    <t>A0380青森県民エナジー株式会社</t>
  </si>
  <si>
    <t>A0526朝日ガスエナジー株式会社</t>
  </si>
  <si>
    <t>A0692旭化成株式会社(参考値)事業者全体</t>
  </si>
  <si>
    <t>A0692旭化成株式会社メニューA</t>
  </si>
  <si>
    <t>A0692旭化成株式会社メニューB</t>
  </si>
  <si>
    <t>A0702旭マルヰガス株式会社</t>
  </si>
  <si>
    <t>A0283足利ガス株式会社</t>
  </si>
  <si>
    <t>A0173株式会社アシストワンエナジー</t>
  </si>
  <si>
    <t>A0678アスエネ株式会社(参考値)事業者全体</t>
  </si>
  <si>
    <t>A0678アスエネ株式会社メニューA</t>
  </si>
  <si>
    <t>A0678アスエネ株式会社メニューB</t>
  </si>
  <si>
    <t>A0678アスエネ株式会社メニューC</t>
  </si>
  <si>
    <t>A0678アスエネ株式会社メニューD</t>
  </si>
  <si>
    <t>A0405アストマックス・エネルギー合同会社</t>
  </si>
  <si>
    <t>A0230アストマックス株式会社(旧：アストマックス・トレーディング株式会社)</t>
  </si>
  <si>
    <t>A0137アストモスエネルギー株式会社</t>
  </si>
  <si>
    <t>A0499厚木瓦斯株式会社</t>
  </si>
  <si>
    <t>A0197株式会社アドバンテック</t>
  </si>
  <si>
    <t>A0288株式会社アメニティ電力</t>
  </si>
  <si>
    <t>A0495有明エナジー株式会社</t>
  </si>
  <si>
    <t>A0467株式会社アルファライズ</t>
  </si>
  <si>
    <t>A0566あんしん電力合同会社</t>
  </si>
  <si>
    <t>A0401アンビット・エナジー・ジャパン合同会社</t>
  </si>
  <si>
    <t>A0179アンフィニ株式会社(参考値)事業者全体</t>
  </si>
  <si>
    <t>A0179アンフィニ株式会社メニューA</t>
  </si>
  <si>
    <t>A0179アンフィニ株式会社メニューB</t>
  </si>
  <si>
    <t>A0179アンフィニ株式会社メニューC(残差)</t>
  </si>
  <si>
    <t>A0166株式会社イーエムアイ</t>
  </si>
  <si>
    <t>A0008株式会社イーセル</t>
  </si>
  <si>
    <t>A0551飯田まちづくり電力株式会社</t>
  </si>
  <si>
    <t>A0615株式会社イーネットワーク</t>
  </si>
  <si>
    <t>A0067株式会社イーネットワークシステムズ(参考値)事業者全体</t>
  </si>
  <si>
    <t>A0067株式会社イーネットワークシステムズメニューA</t>
  </si>
  <si>
    <t>A0067株式会社イーネットワークシステムズメニューB</t>
  </si>
  <si>
    <t>A0067株式会社イーネットワークシステムズメニューC（残差）</t>
  </si>
  <si>
    <t>A0002イーレックス株式会社</t>
  </si>
  <si>
    <t>A0298イオンディライト株式会社</t>
  </si>
  <si>
    <t>A0248株式会社池見石油店</t>
  </si>
  <si>
    <t>A0435いこま市民パワー株式会社</t>
  </si>
  <si>
    <t>A0572株式会社イシオ</t>
  </si>
  <si>
    <t>A0410石川電力株式会社</t>
  </si>
  <si>
    <t>A0034一般財団法人泉佐野電力　　</t>
  </si>
  <si>
    <t>A0293出雲ガス株式会社</t>
  </si>
  <si>
    <t>A0163伊勢崎ガス株式会社</t>
  </si>
  <si>
    <t>A0487伊勢志摩電力株式会社</t>
  </si>
  <si>
    <t>A0223伊藤忠エネクスホームライフ西日本株式会社</t>
  </si>
  <si>
    <t>A0342株式会社いちき串木野電力</t>
  </si>
  <si>
    <t>A0094株式会社いちたかガスワン</t>
  </si>
  <si>
    <t>A0012出光興産株式会社(参考値)事業者全体</t>
  </si>
  <si>
    <t>A0012出光興産株式会社メニューA</t>
  </si>
  <si>
    <t>A0012出光興産株式会社メニューB</t>
  </si>
  <si>
    <t>A0012出光興産株式会社メニューC（残差）</t>
  </si>
  <si>
    <t>A0028出光グリーンパワー株式会社(参考値)事業者全体</t>
  </si>
  <si>
    <t>A0028出光グリーンパワー株式会社メニューA</t>
  </si>
  <si>
    <t>A0028出光グリーンパワー株式会社メニューB</t>
  </si>
  <si>
    <t>A0028出光グリーンパワー株式会社メニューC</t>
  </si>
  <si>
    <t>A0028出光グリーンパワー株式会社メニューD（残差）</t>
  </si>
  <si>
    <t>A0043伊藤忠エネクス株式会社(参考値)事業者全体</t>
  </si>
  <si>
    <t>A0043伊藤忠エネクス株式会社メニューA</t>
  </si>
  <si>
    <t>A0043伊藤忠エネクス株式会社メニューB（残差）</t>
  </si>
  <si>
    <t>A0071伊藤忠商事株式会社(参考値)事業者全体</t>
  </si>
  <si>
    <t>0.000488※</t>
  </si>
  <si>
    <t>A0071伊藤忠商事株式会社メニューA</t>
  </si>
  <si>
    <t>A0071伊藤忠商事株式会社メニューB（残差）</t>
  </si>
  <si>
    <t>A0317伊藤忠プランテック株式会社</t>
  </si>
  <si>
    <t>A0510いばらきコープ生活協同組合</t>
  </si>
  <si>
    <t>A0073入間ガス株式会社</t>
  </si>
  <si>
    <t>A0079イワタニ関東株式会社</t>
  </si>
  <si>
    <t>A0501イワタニ三重株式会社</t>
  </si>
  <si>
    <t>A0080イワタニ首都圏株式会社</t>
  </si>
  <si>
    <t>A0552イワタニ長野株式会社</t>
  </si>
  <si>
    <t>A0520イワタニ東海株式会社</t>
  </si>
  <si>
    <t>A0216株式会社岩手ウッドパワー</t>
  </si>
  <si>
    <t>A0445岩手電力株式会社</t>
  </si>
  <si>
    <t>A0600株式会社インフォシステム</t>
  </si>
  <si>
    <t>A0494ヴィジョナリーパワー株式会社</t>
  </si>
  <si>
    <t>A0037株式会社ウエスト電力(参考値)事業者全体</t>
  </si>
  <si>
    <t>A0037株式会社ウエスト電力メニューA</t>
  </si>
  <si>
    <t>A0037株式会社ウエスト電力メニューB（残差）</t>
  </si>
  <si>
    <t>A0439上田ガス株式会社</t>
  </si>
  <si>
    <t>A0389うすきエネルギー株式会社</t>
  </si>
  <si>
    <t>A0263株式会社ウッドエナジー</t>
  </si>
  <si>
    <t>A0681うべ未来エネルギー株式会社</t>
  </si>
  <si>
    <t>A0568エア・ウォーター株式会社</t>
  </si>
  <si>
    <t>A0708エア・ウォーター北海道株式会社</t>
  </si>
  <si>
    <t>A0256株式会社エーコープサービス</t>
  </si>
  <si>
    <t>A0340株式会社エージーピー　</t>
  </si>
  <si>
    <t>A0083株式会社エコア</t>
  </si>
  <si>
    <t>A0072株式会社エコスタイル(参考値)事業者全体</t>
  </si>
  <si>
    <t>A0072株式会社エコスタイルメニューA</t>
  </si>
  <si>
    <t>A0072株式会社エコスタイルメニューB</t>
  </si>
  <si>
    <t>A0072株式会社エコスタイルメニューC（残差）</t>
  </si>
  <si>
    <t>A0529株式会社エスエナジー</t>
  </si>
  <si>
    <t>A0396株式会社エスケーエナジー</t>
  </si>
  <si>
    <t>A0556越後天然ガス株式会社</t>
  </si>
  <si>
    <t>A0338エッセンシャルエナジー株式会社(旧:株式会社アイキューフォーメーション)</t>
  </si>
  <si>
    <t>A0190株式会社エナジードリーム</t>
  </si>
  <si>
    <t>A0580株式会社エナネス</t>
  </si>
  <si>
    <t>A0153株式会社エナリス・パワー・マーケティング(参考値)事業者全体</t>
  </si>
  <si>
    <t>A0153株式会社エナリス・パワー・マーケティングメニューA</t>
  </si>
  <si>
    <t>A0153株式会社エナリス・パワー・マーケティングメニューB</t>
  </si>
  <si>
    <t>A0153株式会社エナリス・パワー・マーケティングメニューC</t>
  </si>
  <si>
    <t>A0153株式会社エナリス・パワー・マーケティングメニューD</t>
  </si>
  <si>
    <t>A0153株式会社エナリス・パワー・マーケティングメニューE</t>
  </si>
  <si>
    <t>A0153株式会社エナリス・パワー・マーケティングメニューF</t>
  </si>
  <si>
    <t>A0153株式会社エナリス・パワー・マーケティングメニューG</t>
  </si>
  <si>
    <t>A0153株式会社エナリス・パワー・マーケティングメニューH</t>
  </si>
  <si>
    <t>A0153株式会社エナリス・パワー・マーケティングメニューI（残差）</t>
  </si>
  <si>
    <t>A0500株式会社エネ・ビジョン</t>
  </si>
  <si>
    <t>A0241株式会社エネアーク関西</t>
  </si>
  <si>
    <t>A0068株式会社エネアーク関東</t>
  </si>
  <si>
    <t>A0366株式会社エネクスライフサービス</t>
  </si>
  <si>
    <t>A0014エネサーブ株式会社(参考値)事業者全体</t>
  </si>
  <si>
    <t>A0014エネサーブ株式会社メニューA</t>
  </si>
  <si>
    <t>A0014エネサーブ株式会社メニューB（残差）</t>
  </si>
  <si>
    <t>A0054株式会社エネサンス関東</t>
  </si>
  <si>
    <t>A0200エネックス株式会社</t>
  </si>
  <si>
    <t>A0009株式会社エネット(参考値)事業者全体</t>
  </si>
  <si>
    <t>A0009株式会社エネットメニューA</t>
  </si>
  <si>
    <t>A0009株式会社エネットメニューB</t>
  </si>
  <si>
    <t>A0009株式会社エネットメニューC</t>
  </si>
  <si>
    <t>A0009株式会社エネットメニューD</t>
  </si>
  <si>
    <t>A0009株式会社エネットメニューE</t>
  </si>
  <si>
    <t>A0009株式会社エネットメニューF</t>
  </si>
  <si>
    <t>A0009株式会社エネットメニューG</t>
  </si>
  <si>
    <t>A0009株式会社エネットメニューH（残差）</t>
  </si>
  <si>
    <t>A0425エネトレード株式会社</t>
  </si>
  <si>
    <t>A0528株式会社エネファント(参考値)事業者全体</t>
  </si>
  <si>
    <t>A0528株式会社エネファントメニューA</t>
  </si>
  <si>
    <t>A0528株式会社エネファントメニューB</t>
  </si>
  <si>
    <t>A0528株式会社エネファントメニューC（残差）</t>
  </si>
  <si>
    <t>A0415エネラボ株式会社</t>
  </si>
  <si>
    <t>A0063株式会社エネルギア・ソリューション・アンド・サービス</t>
  </si>
  <si>
    <t>A0371エネルギーパワー株式会社</t>
  </si>
  <si>
    <t>A0006エバーグリーン・マーケティング株式会社(参考値)事業者全体</t>
  </si>
  <si>
    <t>A0006エバーグリーン・マーケティング株式会社メニューA</t>
  </si>
  <si>
    <t>A0006エバーグリーン・マーケティング株式会社メニューB</t>
  </si>
  <si>
    <t>A0006エバーグリーン・マーケティング株式会社メニューC（残差）</t>
  </si>
  <si>
    <t>A0004エバーグリーン・リテイリング株式会社(参考値)事業者全体</t>
  </si>
  <si>
    <t>A0004エバーグリーン・リテイリング株式会社メニューA</t>
  </si>
  <si>
    <t>A0004エバーグリーン・リテイリング株式会社メニューB（残差）</t>
  </si>
  <si>
    <t>A0025荏原環境プラント株式会社(参考値)事業者全体</t>
  </si>
  <si>
    <t>A0025荏原環境プラント株式会社メニューA</t>
  </si>
  <si>
    <t>A0025荏原環境プラント株式会社メニューB</t>
  </si>
  <si>
    <t>A0025荏原環境プラント株式会社メニューC</t>
  </si>
  <si>
    <t>A0025荏原環境プラント株式会社メニューD</t>
  </si>
  <si>
    <t>A0025荏原環境プラント株式会社メニューE</t>
  </si>
  <si>
    <t>A0025荏原環境プラント株式会社メニューF</t>
  </si>
  <si>
    <t>A0025荏原環境プラント株式会社メニューG</t>
  </si>
  <si>
    <t>A0025荏原環境プラント株式会社メニューH</t>
  </si>
  <si>
    <t>A0025荏原環境プラント株式会社メニューI</t>
  </si>
  <si>
    <t>A0025荏原環境プラント株式会社メニューJ</t>
  </si>
  <si>
    <t>A0025荏原環境プラント株式会社メニューK</t>
  </si>
  <si>
    <t>A0025荏原環境プラント株式会社メニューL</t>
  </si>
  <si>
    <t>A0025荏原環境プラント株式会社メニューM（残差）</t>
  </si>
  <si>
    <t>A0156エフィシエント株式会社</t>
  </si>
  <si>
    <t>A0349株式会社エフエネ</t>
  </si>
  <si>
    <t>A0698株式会社エフオン(参考値)事業者全体</t>
  </si>
  <si>
    <t>A0698株式会社エフオンメニューA</t>
  </si>
  <si>
    <t>A0698株式会社エフオンメニューB</t>
  </si>
  <si>
    <t>A0698株式会社エフオンメニューC</t>
  </si>
  <si>
    <t>A0698株式会社エフオンメニューD</t>
  </si>
  <si>
    <t>A0698株式会社エフオンメニューE</t>
  </si>
  <si>
    <t>A0049エフビットコミュニケーションズ株式会社　(参考値)事業者全体</t>
  </si>
  <si>
    <t>A0049エフビットコミュニケーションズ株式会社　メニューA</t>
  </si>
  <si>
    <t>A0049エフビットコミュニケーションズ株式会社　メニューB</t>
  </si>
  <si>
    <t>A0049エフビットコミュニケーションズ株式会社　メニューC（残差）</t>
  </si>
  <si>
    <t>A0286株式会社エルピオ</t>
  </si>
  <si>
    <t>A0714エルメック株式会社</t>
  </si>
  <si>
    <t>A0571おいでんエネルギー株式会社</t>
  </si>
  <si>
    <t>A0403大分ケーブルテレコム株式会社</t>
  </si>
  <si>
    <t>A0144大垣ガス株式会社</t>
  </si>
  <si>
    <t>A0091大阪いずみ市民生活協同組合(参考値)事業者全体</t>
  </si>
  <si>
    <t>A0091大阪いずみ市民生活協同組合メニューA</t>
  </si>
  <si>
    <t>A0091大阪いずみ市民生活協同組合メニューB（残差）</t>
  </si>
  <si>
    <t>A0048大阪瓦斯株式会社(参考値)事業者全体</t>
  </si>
  <si>
    <t>A0048大阪瓦斯株式会社メニューA</t>
  </si>
  <si>
    <t>A0048大阪瓦斯株式会社メニューB（残差）</t>
  </si>
  <si>
    <t>A0070王子・伊藤忠エネクス電力販売株式会社(参考値)事業者全体</t>
  </si>
  <si>
    <t>A0070王子・伊藤忠エネクス電力販売株式会社メニューA</t>
  </si>
  <si>
    <t>A0070王子・伊藤忠エネクス電力販売株式会社メニューB（残差）</t>
  </si>
  <si>
    <t>A0468おおすみ半島スマートエネルギー株式会社</t>
  </si>
  <si>
    <t>A0503大多喜ガス株式会社</t>
  </si>
  <si>
    <t>A0315株式会社おおた電力</t>
  </si>
  <si>
    <t>A0066青梅ガス株式会社</t>
  </si>
  <si>
    <t>A0699株式会社岡崎さくら電力</t>
  </si>
  <si>
    <t>A0696株式会社岡崎建材</t>
  </si>
  <si>
    <t>A0292岡田建設株式会社</t>
  </si>
  <si>
    <t>A0318株式会社オカモト</t>
  </si>
  <si>
    <t>A0385岡山電力株式会社</t>
  </si>
  <si>
    <t>A0336株式会社沖縄ガスニューパワー</t>
  </si>
  <si>
    <t>A0470おきなわコープエナジー株式会社</t>
  </si>
  <si>
    <t>A0353奥出雲電力株式会社</t>
  </si>
  <si>
    <t>A0715株式会社オズエナジー</t>
  </si>
  <si>
    <t>A0253株式会社おトクでんき</t>
  </si>
  <si>
    <t>A0377株式会社オノプロックス</t>
  </si>
  <si>
    <t>A0013株式会社オプテージ</t>
  </si>
  <si>
    <t>A0444おまかせ電力株式会社</t>
  </si>
  <si>
    <t>A0437おもてなし山形株式会社</t>
  </si>
  <si>
    <t>A0053オリックス株式会社(参考値)事業者全体</t>
  </si>
  <si>
    <t>A0053オリックス株式会社メニューA</t>
  </si>
  <si>
    <t>A0053オリックス株式会社メニューB</t>
  </si>
  <si>
    <t>A0053オリックス株式会社メニューC</t>
  </si>
  <si>
    <t>A0053オリックス株式会社メニューD</t>
  </si>
  <si>
    <t>A0053オリックス株式会社メニューE</t>
  </si>
  <si>
    <t>A0053オリックス株式会社メニューF</t>
  </si>
  <si>
    <t>A0053オリックス株式会社メニューG（残差）</t>
  </si>
  <si>
    <t>A0524株式会社オンテックス</t>
  </si>
  <si>
    <t>A0575加賀市総合サービス株式会社</t>
  </si>
  <si>
    <t>A0676香川テレビ放送網株式会社</t>
  </si>
  <si>
    <t>A0330香川電力株式会社　(参考値)事業者全体</t>
  </si>
  <si>
    <t>A0330香川電力株式会社　メニューA</t>
  </si>
  <si>
    <t>A0330香川電力株式会社　メニューB（残差）</t>
  </si>
  <si>
    <t>A0160角栄ガス株式会社</t>
  </si>
  <si>
    <t>A0393格安電力株式会社</t>
  </si>
  <si>
    <t>A0729神楽電力株式会社</t>
  </si>
  <si>
    <t>A0120鹿児島電力株式会社</t>
  </si>
  <si>
    <t>A0659株式会社かづのパワー</t>
  </si>
  <si>
    <t>A0543株式会社かみでん里山公社</t>
  </si>
  <si>
    <t>A0511亀岡ふるさとエナジー株式会社</t>
  </si>
  <si>
    <t>A0655株式会社唐津パワーホールディングス</t>
  </si>
  <si>
    <t>A0610唐津電力株式会社</t>
  </si>
  <si>
    <t>A0088カワサキグリーンエナジー株式会社（旧：川重商事株式会社）(参考値)事業者全体</t>
  </si>
  <si>
    <t>A0088カワサキグリーンエナジー株式会社（旧：川重商事株式会社）メニューA</t>
  </si>
  <si>
    <t>A0088カワサキグリーンエナジー株式会社（旧：川重商事株式会社）メニューB</t>
  </si>
  <si>
    <t>A0088カワサキグリーンエナジー株式会社（旧：川重商事株式会社）メニューC（残差）</t>
  </si>
  <si>
    <t>A0352株式会社関西空調　</t>
  </si>
  <si>
    <t>A0138株式会社関電エネルギーソリューション(参考値)事業者全体</t>
  </si>
  <si>
    <t>A0138株式会社関電エネルギーソリューションメニューA</t>
  </si>
  <si>
    <t>A0138株式会社関電エネルギーソリューションメニューB（残差）</t>
  </si>
  <si>
    <t>A0124合同会社北上新電力</t>
  </si>
  <si>
    <t>A0323キタコー株式会社</t>
  </si>
  <si>
    <t>A0548北日本ガス株式会社</t>
  </si>
  <si>
    <t>A0277北日本石油株式会社</t>
  </si>
  <si>
    <t>A0141株式会社北九州パワー</t>
  </si>
  <si>
    <t>A0392岐阜電力株式会社</t>
  </si>
  <si>
    <t>A0164キヤノンマーケティングジャパン株式会社</t>
  </si>
  <si>
    <t>A0150九州エナジー株式会社(参考値)事業者全体</t>
  </si>
  <si>
    <t>A0150九州エナジー株式会社メニューA</t>
  </si>
  <si>
    <t>A0150九州エナジー株式会社メニューB（残差）</t>
  </si>
  <si>
    <t>A0489九州スポーツ電力株式会社</t>
  </si>
  <si>
    <t>A0193九電みらいエナジー株式会社</t>
  </si>
  <si>
    <t>A0637京セラ関電エナジー合同会社</t>
  </si>
  <si>
    <t>A0369京都生活協同組合(参考値)事業者全体</t>
  </si>
  <si>
    <t>A0369京都生活協同組合メニューA</t>
  </si>
  <si>
    <t>A0369京都生活協同組合メニューB（残差）</t>
  </si>
  <si>
    <t>A0693京和ガス株式会社</t>
  </si>
  <si>
    <t>A0168桐生瓦斯株式会社</t>
  </si>
  <si>
    <t>A0243近畿電力株式会社</t>
  </si>
  <si>
    <t>A0471久慈地域エネルギー株式会社(参考値)事業者全体</t>
  </si>
  <si>
    <t>A0471久慈地域エネルギー株式会社メニューA</t>
  </si>
  <si>
    <t>A0471久慈地域エネルギー株式会社メニューB（残差）</t>
  </si>
  <si>
    <t>A0480松阪新電力株式会社</t>
  </si>
  <si>
    <t>A0554株式会社クボタ</t>
  </si>
  <si>
    <t>A0547株式会社球磨村森電力</t>
  </si>
  <si>
    <t>A0320熊本電力株式会社　</t>
  </si>
  <si>
    <t>A0549熊本電力株式会社（旧：オンブレナジー株式会社）</t>
  </si>
  <si>
    <t>A0476株式会社グランデータ</t>
  </si>
  <si>
    <t>A0226グリーナ株式会社(参考値)事業者全体</t>
  </si>
  <si>
    <t>A0226グリーナ株式会社メニューA</t>
  </si>
  <si>
    <t>A0226グリーナ株式会社メニューB</t>
  </si>
  <si>
    <t>A0226グリーナ株式会社メニューC(残差)</t>
  </si>
  <si>
    <t>A0656株式会社クリーンエネルギー総合研究所</t>
  </si>
  <si>
    <t>A0295一般社団法人グリーンコープでんき</t>
  </si>
  <si>
    <t>A0036株式会社グリーンサークル</t>
  </si>
  <si>
    <t>A0586グリーンシティこばやし株式会社</t>
  </si>
  <si>
    <t>A0234株式会社グリーンパワー大東</t>
  </si>
  <si>
    <t>A0644グリーンピープルズパワー株式会社</t>
  </si>
  <si>
    <t>A0372株式会社グリムスパワー</t>
  </si>
  <si>
    <t>A0477くるめエネルギー株式会社</t>
  </si>
  <si>
    <t>A0431株式会社グローアップ</t>
  </si>
  <si>
    <t>A0149株式会社グローバルエンジニアリング(参考値)事業者全体</t>
  </si>
  <si>
    <t>A0149株式会社グローバルエンジニアリングメニューA</t>
  </si>
  <si>
    <t>A0149株式会社グローバルエンジニアリングメニューB（残差）</t>
  </si>
  <si>
    <t>A0518株式会社グローバルキャスト</t>
  </si>
  <si>
    <t>A0360グローバルソリューションサービス株式会社</t>
  </si>
  <si>
    <t>A0505郡上エネルギー株式会社</t>
  </si>
  <si>
    <t>A0161京葉瓦斯株式会社</t>
  </si>
  <si>
    <t>A0443ゲーテハウス株式会社</t>
  </si>
  <si>
    <t>A0146株式会社ケーブルネット下関</t>
  </si>
  <si>
    <t>A0631気仙沼グリーンエナジー株式会社</t>
  </si>
  <si>
    <t>A0739高知ニューエナジー株式会社</t>
  </si>
  <si>
    <t>A0705神戸電力株式会社</t>
  </si>
  <si>
    <t>A0508生活協同組合コープぐんま</t>
  </si>
  <si>
    <t>A0158生活協同組合コープこうべ</t>
  </si>
  <si>
    <t>A0324生活協同組合コープしが(参考値)事業者全体</t>
  </si>
  <si>
    <t>A0324生活協同組合コープしがメニューA</t>
  </si>
  <si>
    <t>A0324生活協同組合コープしがメニューB（残差）</t>
  </si>
  <si>
    <t>A0436株式会社コープでんき東北</t>
  </si>
  <si>
    <t>A0636生活協同組合コープながの</t>
  </si>
  <si>
    <t>A0406生活協同組合コープみらい</t>
  </si>
  <si>
    <t>A0507コープ電力株式会社</t>
  </si>
  <si>
    <t>A0381国際航業株式会社</t>
  </si>
  <si>
    <t>A0684小島電機工業株式会社</t>
  </si>
  <si>
    <t>A0237御所野縄文電力株式会社</t>
  </si>
  <si>
    <t>A0035コスモエネルギーソリューション株式会社(旧：総合エネルギー株式会社)(参考値)事業者全体</t>
  </si>
  <si>
    <t>A0035コスモエネルギーソリューション株式会社(旧：総合エネルギー株式会社)メニューA</t>
  </si>
  <si>
    <t>A0035コスモエネルギーソリューション株式会社(旧：総合エネルギー株式会社)メニューB（残差）</t>
  </si>
  <si>
    <t>A0596五島市民電力株式会社</t>
  </si>
  <si>
    <t>A0350こなんウルトラパワー株式会社</t>
  </si>
  <si>
    <t>A0058株式会社コンシェルジュ</t>
  </si>
  <si>
    <t>A0081サーラｅエナジー株式会社(参考値)事業者全体</t>
  </si>
  <si>
    <t>A0081サーラｅエナジー株式会社メニューA</t>
  </si>
  <si>
    <t>A0081サーラｅエナジー株式会社メニューB</t>
  </si>
  <si>
    <t>A0081サーラｅエナジー株式会社メニューC（残差）</t>
  </si>
  <si>
    <t>A0670株式会社再エネ思考電力</t>
  </si>
  <si>
    <t>A0015株式会社サイサン(参考値)事業者全体</t>
  </si>
  <si>
    <t>A0015株式会社サイサンメニューA</t>
  </si>
  <si>
    <t>A0015株式会社サイサンメニューB（残差）</t>
  </si>
  <si>
    <t>A0209埼玉ガス株式会社</t>
  </si>
  <si>
    <t>A0633株式会社サイホープロパティーズ</t>
  </si>
  <si>
    <t>A0639酒田天然瓦斯株式会社</t>
  </si>
  <si>
    <t>A0558坂戸ガス株式会社</t>
  </si>
  <si>
    <t>A0430株式会社さくら新電力</t>
  </si>
  <si>
    <t>A0217里山パワーワークス株式会社</t>
  </si>
  <si>
    <t>A0057株式会社サニックス</t>
  </si>
  <si>
    <t>A0167佐野瓦斯株式会社</t>
  </si>
  <si>
    <t>A0061サミットエナジー株式会社(参考値)事業者全体</t>
  </si>
  <si>
    <t>A0061サミットエナジー株式会社メニューA</t>
  </si>
  <si>
    <t>A0061サミットエナジー株式会社メニューB（残差）</t>
  </si>
  <si>
    <t>A0174株式会社サン・ビーム</t>
  </si>
  <si>
    <t>A0312三愛石油株式会社</t>
  </si>
  <si>
    <t>A0259山陰エレキ・アライアンス株式会社</t>
  </si>
  <si>
    <t>A0264山陰酸素工業株式会社</t>
  </si>
  <si>
    <t>A0722サントラベラーズサービス有限会社</t>
  </si>
  <si>
    <t>A0484三友エンテック株式会社</t>
  </si>
  <si>
    <t>A0257サンリン株式会社</t>
  </si>
  <si>
    <t>A0159株式会社シーエナジー</t>
  </si>
  <si>
    <t>A0098株式会社ジェイコムウエスト</t>
  </si>
  <si>
    <t>A0147株式会社ジェイコム九州</t>
  </si>
  <si>
    <t>A0103株式会社ジェイコム埼玉・東日本</t>
  </si>
  <si>
    <t>A0104株式会社ジェイコム札幌</t>
  </si>
  <si>
    <t>A0105株式会社ジェイコム湘南・神奈川</t>
  </si>
  <si>
    <t>A0107株式会社ジェイコム千葉</t>
  </si>
  <si>
    <t>A0110株式会社ジェイコム東京</t>
  </si>
  <si>
    <t>A0553シェルジャパン株式会社(参考値)事業者全体</t>
  </si>
  <si>
    <t>A0553シェルジャパン株式会社メニューA</t>
  </si>
  <si>
    <t>A0553シェルジャパン株式会社メニューB（残差）</t>
  </si>
  <si>
    <t>A0677株式会社しおさい電力</t>
  </si>
  <si>
    <t>A0488一般社団法人塩尻市森林公社</t>
  </si>
  <si>
    <t>A0442株式会社シグナストラスト</t>
  </si>
  <si>
    <t>A0024静岡ガス＆パワー株式会社(参考値)事業者全体</t>
  </si>
  <si>
    <t>A0024静岡ガス＆パワー株式会社メニューA</t>
  </si>
  <si>
    <t>A0024静岡ガス＆パワー株式会社メニューB</t>
  </si>
  <si>
    <t>A0024静岡ガス＆パワー株式会社メニューC（残差）</t>
  </si>
  <si>
    <t>A0376自然電力株式会社(参考値)事業者全体</t>
  </si>
  <si>
    <t>A0376自然電力株式会社メニューA</t>
  </si>
  <si>
    <t>A0376自然電力株式会社メニューB</t>
  </si>
  <si>
    <t>A0376自然電力株式会社メニューC</t>
  </si>
  <si>
    <t>A0376自然電力株式会社メニューD</t>
  </si>
  <si>
    <t>A0376自然電力株式会社メニューE</t>
  </si>
  <si>
    <t>A0376自然電力株式会社メニューF</t>
  </si>
  <si>
    <t>A0376自然電力株式会社メニューG</t>
  </si>
  <si>
    <t>A0087株式会社シナジアパワー(参考値)事業者全体</t>
  </si>
  <si>
    <t>A0087株式会社シナジアパワーメニューA</t>
  </si>
  <si>
    <t>A0087株式会社シナジアパワーメニューB</t>
  </si>
  <si>
    <t>A0087株式会社シナジアパワーメニューC</t>
  </si>
  <si>
    <t>A0087株式会社シナジアパワーメニューD（残差）</t>
  </si>
  <si>
    <t>A0086シナネン株式会社(参考値)事業者全体</t>
  </si>
  <si>
    <t>A0086シナネン株式会社メニューA</t>
  </si>
  <si>
    <t>A0086シナネン株式会社メニューB</t>
  </si>
  <si>
    <t>A0086シナネン株式会社メニューC</t>
  </si>
  <si>
    <t>A0086シナネン株式会社メニューD</t>
  </si>
  <si>
    <t>A0086シナネン株式会社メニューE</t>
  </si>
  <si>
    <t>A0086シナネン株式会社メニューF（残差）</t>
  </si>
  <si>
    <t>A0491ジニーエナジー合同会社</t>
  </si>
  <si>
    <t>A0250芝浦電力株式会社</t>
  </si>
  <si>
    <t>A0417地元電力株式会社</t>
  </si>
  <si>
    <t>A0673株式会社ジャパネットサービスイノベーション</t>
  </si>
  <si>
    <t>A0619ジャパンベストレスキューシステム株式会社</t>
  </si>
  <si>
    <t>A0177湘南電力株式会社(参考値)事業者全体</t>
  </si>
  <si>
    <t>A0177湘南電力株式会社メニューA</t>
  </si>
  <si>
    <t>A0177湘南電力株式会社メニューB（残差）</t>
  </si>
  <si>
    <t>A0602株式会社情熱電力</t>
  </si>
  <si>
    <t>A0375情報ハイウェイ協同組合</t>
  </si>
  <si>
    <t>A0260昭和商事株式会社</t>
  </si>
  <si>
    <t>A0056シン・エナジー株式会社</t>
  </si>
  <si>
    <t>A0031株式会社新出光</t>
  </si>
  <si>
    <t>A0042新エネルギー開発株式会社</t>
  </si>
  <si>
    <t>A0475信州電力株式会社</t>
  </si>
  <si>
    <t>A0606新電力いばらき株式会社</t>
  </si>
  <si>
    <t>A0245新電力おおいた株式会社</t>
  </si>
  <si>
    <t>A0289新電力フロンティア株式会社</t>
  </si>
  <si>
    <t>A0629新電力新潟株式会社</t>
  </si>
  <si>
    <t>A0387株式会社翠光トップライン</t>
  </si>
  <si>
    <t>A0011須賀川瓦斯株式会社</t>
  </si>
  <si>
    <t>A0254スズカ電工株式会社</t>
  </si>
  <si>
    <t>A0181鈴与商事株式会社(参考値)事業者全体</t>
  </si>
  <si>
    <t>A0181鈴与商事株式会社メニューA</t>
  </si>
  <si>
    <t>A0181鈴与商事株式会社メニューB（残差）</t>
  </si>
  <si>
    <t>A0506鈴与電力株式会社(参考値)事業者全体</t>
  </si>
  <si>
    <t>A0506鈴与電力株式会社メニューA</t>
  </si>
  <si>
    <t>A0506鈴与電力株式会社メニューB（残差）</t>
  </si>
  <si>
    <t>A0689スターティア株式会社</t>
  </si>
  <si>
    <t>A0671株式会社スマート</t>
  </si>
  <si>
    <t>A0617スマートエコエナジー株式会社(参考値)事業者全体</t>
  </si>
  <si>
    <t>A0617スマートエコエナジー株式会社メニューA</t>
  </si>
  <si>
    <t>A0617スマートエコエナジー株式会社メニューB（残差）</t>
  </si>
  <si>
    <t>A0589スマートエナジー熊本株式会社</t>
  </si>
  <si>
    <t>A0419スマートエナジー磐田株式会社(参考値)事業者全体</t>
  </si>
  <si>
    <t>A0419スマートエナジー磐田株式会社メニューA</t>
  </si>
  <si>
    <t>A0419スマートエナジー磐田株式会社メニューB（残差）</t>
  </si>
  <si>
    <t>A0127株式会社スマートテック(参考値)事業者全体</t>
  </si>
  <si>
    <t>A0127株式会社スマートテックメニューA</t>
  </si>
  <si>
    <t>A0127株式会社スマートテックメニューB（残差）</t>
  </si>
  <si>
    <t>A0337諏訪瓦斯株式会社</t>
  </si>
  <si>
    <t>A0157株式会社生活クラブエナジー(参考値)事業者全体</t>
  </si>
  <si>
    <t>A0157株式会社生活クラブエナジーメニューA</t>
  </si>
  <si>
    <t>A0157株式会社生活クラブエナジーメニューB（残差）</t>
  </si>
  <si>
    <t>A0084西部瓦斯株式会社</t>
  </si>
  <si>
    <t>A0344西武ガス株式会社</t>
  </si>
  <si>
    <t>A0308積水化学工業株式会社(参考値)事業者全体</t>
  </si>
  <si>
    <t>A0308積水化学工業株式会社メニューA</t>
  </si>
  <si>
    <t>A0308積水化学工業株式会社メニューB（残差）</t>
  </si>
  <si>
    <t>A0513株式会社織戸組</t>
  </si>
  <si>
    <t>A0229ゼロワットパワー株式会社(参考値)事業者全体</t>
  </si>
  <si>
    <t>A0229ゼロワットパワー株式会社メニューA</t>
  </si>
  <si>
    <t>A0229ゼロワットパワー株式会社メニューB</t>
  </si>
  <si>
    <t>A0229ゼロワットパワー株式会社メニューC</t>
  </si>
  <si>
    <t>A0229ゼロワットパワー株式会社メニューD</t>
  </si>
  <si>
    <t>A0229ゼロワットパワー株式会社メニューE（残差）</t>
  </si>
  <si>
    <t>A0605株式会社センカク</t>
  </si>
  <si>
    <t>A0032セントラル石油瓦斯株式会社</t>
  </si>
  <si>
    <t>A0310全農エネルギー株式会社</t>
  </si>
  <si>
    <t>A0420そうまＩグリッド合同会社</t>
  </si>
  <si>
    <t>A0089大一ガス株式会社</t>
  </si>
  <si>
    <t>A0421第一日本電力株式会社</t>
  </si>
  <si>
    <t>A0557株式会社大仙こまちパワー</t>
  </si>
  <si>
    <t>A0135大東ガス株式会社(参考値)事業者全体</t>
  </si>
  <si>
    <t>A0135大東ガス株式会社メニューA</t>
  </si>
  <si>
    <t>A0135大東ガス株式会社メニューB(残差）</t>
  </si>
  <si>
    <t>A0178大東建託パートナーズ株式会社</t>
  </si>
  <si>
    <t>A0027ダイヤモンドパワー株式会社(参考値)事業者全体</t>
  </si>
  <si>
    <t>A0027ダイヤモンドパワー株式会社メニューA</t>
  </si>
  <si>
    <t>A0027ダイヤモンドパワー株式会社メニューB</t>
  </si>
  <si>
    <t>A0027ダイヤモンドパワー株式会社メニューC（残差）</t>
  </si>
  <si>
    <t>A0121太陽ガス株式会社</t>
  </si>
  <si>
    <t>A0046大和エネルギー株式会社(参考値)事業者全体</t>
  </si>
  <si>
    <t>A0046大和エネルギー株式会社メニューA</t>
  </si>
  <si>
    <t>A0046大和エネルギー株式会社メニューB（残差）</t>
  </si>
  <si>
    <t>A0170大和ハウス工業株式会社　(参考値)事業者全体</t>
  </si>
  <si>
    <t>A0170大和ハウス工業株式会社　メニューA</t>
  </si>
  <si>
    <t>A0170大和ハウス工業株式会社　メニューB</t>
  </si>
  <si>
    <t>A0170大和ハウス工業株式会社　メニューC</t>
  </si>
  <si>
    <t>A0170大和ハウス工業株式会社　メニューD</t>
  </si>
  <si>
    <t>A0170大和ハウス工業株式会社　メニューE</t>
  </si>
  <si>
    <t>A0170大和ハウス工業株式会社　メニューF</t>
  </si>
  <si>
    <t>A0170大和ハウス工業株式会社　メニューG</t>
  </si>
  <si>
    <t>A0170大和ハウス工業株式会社　メニューH</t>
  </si>
  <si>
    <t>A0170大和ハウス工業株式会社　メニューI（残差）</t>
  </si>
  <si>
    <t>A0448大和ライフエナジア株式会社</t>
  </si>
  <si>
    <t>A0126株式会社タクマエナジー(参考値)事業者全体</t>
  </si>
  <si>
    <t>A0126株式会社タクマエナジーメニューA</t>
  </si>
  <si>
    <t>A0126株式会社タクマエナジーメニューB（残差）</t>
  </si>
  <si>
    <t>A0667たんたんエナジー株式会社(参考値)事業者全体</t>
  </si>
  <si>
    <t>A0667たんたんエナジー株式会社メニューA</t>
  </si>
  <si>
    <t>A0667たんたんエナジー株式会社メニューB（残差）</t>
  </si>
  <si>
    <t>A0082株式会社地球クラブ(参考値)事業者全体</t>
  </si>
  <si>
    <t>A0082株式会社地球クラブメニューA</t>
  </si>
  <si>
    <t>A0082株式会社地球クラブメニューB（残差）</t>
  </si>
  <si>
    <t>A0533秩父新電力株式会社(参考値)事業者全体</t>
  </si>
  <si>
    <t>A0533秩父新電力株式会社メニューA</t>
  </si>
  <si>
    <t>A0533秩父新電力株式会社メニューB</t>
  </si>
  <si>
    <t>A0533秩父新電力株式会社メニューC（残差）</t>
  </si>
  <si>
    <t>A0278千葉電力株式会社</t>
  </si>
  <si>
    <t>A0458株式会社地方創生テクノロジーラボ</t>
  </si>
  <si>
    <t>A0687株式会社チャームドライフ</t>
  </si>
  <si>
    <t>A0020中央電力エナジー株式会社</t>
  </si>
  <si>
    <t>A0355中央電力株式会社(参考値)事業者全体</t>
  </si>
  <si>
    <t>A0355中央電力株式会社メニューA</t>
  </si>
  <si>
    <t>A0355中央電力株式会社メニューB（残差）</t>
  </si>
  <si>
    <t>A0721中小企業支援株式会社</t>
  </si>
  <si>
    <t>A0207株式会社津軽あっぷるパワー</t>
  </si>
  <si>
    <t>A0119土浦ケーブルテレビ株式会社</t>
  </si>
  <si>
    <t>A0365ティーダッシュ合同会社</t>
  </si>
  <si>
    <t>A0664デジタルグリッド株式会社(参考値)事業者全体</t>
  </si>
  <si>
    <t>A0664デジタルグリッド株式会社メニューA</t>
  </si>
  <si>
    <t>A0664デジタルグリッド株式会社メニューB</t>
  </si>
  <si>
    <t>A0664デジタルグリッド株式会社メニューC（残差）</t>
  </si>
  <si>
    <t>A0065テス・エンジニアリング株式会社(参考値)事業者全体</t>
  </si>
  <si>
    <t>A0065テス・エンジニアリング株式会社メニューA</t>
  </si>
  <si>
    <t>A0065テス・エンジニアリング株式会社メニューB(残差）</t>
  </si>
  <si>
    <t>A0074テプコカスタマーサービス株式会社</t>
  </si>
  <si>
    <t>A0559株式会社デベロップ</t>
  </si>
  <si>
    <t>A0522株式会社デライトアップ</t>
  </si>
  <si>
    <t>A0560株式会社テレ・マーカー</t>
  </si>
  <si>
    <t>A0649株式会社デンケン</t>
  </si>
  <si>
    <t>A0597電力保全サービス株式会社</t>
  </si>
  <si>
    <t>A0640東亜ガス株式会社</t>
  </si>
  <si>
    <t>A0069株式会社東急パワーサプライ(参考値)事業者全体</t>
  </si>
  <si>
    <t>A0069株式会社東急パワーサプライメニューA</t>
  </si>
  <si>
    <t>A0069株式会社東急パワーサプライメニューB（残差）</t>
  </si>
  <si>
    <t>A0026東京エコサービス株式会社</t>
  </si>
  <si>
    <t>A0064東京ガス株式会社(参考値)事業者全体</t>
  </si>
  <si>
    <t>A0064東京ガス株式会社メニューA</t>
  </si>
  <si>
    <t>A0064東京ガス株式会社メニューB</t>
  </si>
  <si>
    <t>A0064東京ガス株式会社メニューC(残差)</t>
  </si>
  <si>
    <t>A0296公益財団法人東京都環境公社</t>
  </si>
  <si>
    <t>A0537東彩ガス株式会社(新日本瓦斯株式会社と吸収合併)</t>
  </si>
  <si>
    <t>A0085東邦ガス株式会社(参考値)事業者全体</t>
  </si>
  <si>
    <t>A0085東邦ガス株式会社メニューA</t>
  </si>
  <si>
    <t>A0085東邦ガス株式会社メニューB</t>
  </si>
  <si>
    <t>A0085東邦ガス株式会社メニューC（残差）</t>
  </si>
  <si>
    <t>A0452東北電力エナジートレーディング株式会社</t>
  </si>
  <si>
    <t>A0650株式会社東名</t>
  </si>
  <si>
    <t>A0390株式会社トーヨーエネルギーファーム</t>
  </si>
  <si>
    <t>A0525株式会社ところざわ未来電力(参考値)事業者全体</t>
  </si>
  <si>
    <t>A0525株式会社ところざわ未来電力メニューA</t>
  </si>
  <si>
    <t>A0525株式会社ところざわ未来電力メニューB（残差）</t>
  </si>
  <si>
    <t>A0456株式会社どさんこパワー</t>
  </si>
  <si>
    <t>A0509とちぎコープ生活協同組合</t>
  </si>
  <si>
    <t>A0165株式会社とっとり市民電力</t>
  </si>
  <si>
    <t>A0162凸版印刷株式会社</t>
  </si>
  <si>
    <t>A0191株式会社トドック電力</t>
  </si>
  <si>
    <t>A0374株式会社登米電力</t>
  </si>
  <si>
    <t>A0294富山電力株式会社</t>
  </si>
  <si>
    <t>A0151株式会社トヨタエナジーソリューションズ</t>
  </si>
  <si>
    <t>A0075株式会社とんでんホールディングス</t>
  </si>
  <si>
    <t>A0441株式会社内藤工業所</t>
  </si>
  <si>
    <t>A0092株式会社中海テレビ放送</t>
  </si>
  <si>
    <t>A0732株式会社ながさきサステナエナジー</t>
  </si>
  <si>
    <t>A0240長崎地域電力株式会社</t>
  </si>
  <si>
    <t>A0218株式会社中之条パワー</t>
  </si>
  <si>
    <t>A0438長野都市ガス株式会社</t>
  </si>
  <si>
    <t>A0204なでしこ電力株式会社</t>
  </si>
  <si>
    <t>A0397名南共同エネルギー株式会社</t>
  </si>
  <si>
    <t>A0133奈良電力株式会社</t>
  </si>
  <si>
    <t>A0356株式会社成田香取エネルギー</t>
  </si>
  <si>
    <t>A0348南部だんだんエナジー株式会社</t>
  </si>
  <si>
    <t>A0023株式会社ナンワエナジー(参考値)事業者全体</t>
  </si>
  <si>
    <t>A0023株式会社ナンワエナジーメニューA</t>
  </si>
  <si>
    <t>A0023株式会社ナンワエナジーメニューB（残差）</t>
  </si>
  <si>
    <t>A0642新潟スワンエナジー株式会社(参考値)事業者全体</t>
  </si>
  <si>
    <t>A0642新潟スワンエナジー株式会社メニューA</t>
  </si>
  <si>
    <t>A0642新潟スワンエナジー株式会社メニューB</t>
  </si>
  <si>
    <t>A0642新潟スワンエナジー株式会社メニューC(残差)</t>
  </si>
  <si>
    <t>A0424新潟県民電力株式会社</t>
  </si>
  <si>
    <t>A0666株式会社西九州させぼパワーズ</t>
  </si>
  <si>
    <t>A0429ニシムラ株式会社</t>
  </si>
  <si>
    <t>A0220日産トレーデイング株式会社</t>
  </si>
  <si>
    <t>A0076日鉄エンジニアリング株式会社(参考値)事業者全体</t>
  </si>
  <si>
    <t>A0076日鉄エンジニアリング株式会社メニューA</t>
  </si>
  <si>
    <t>A0076日鉄エンジニアリング株式会社メニューB</t>
  </si>
  <si>
    <t>A0076日鉄エンジニアリング株式会社メニューC(残差)</t>
  </si>
  <si>
    <t>A0519日本エネルギー総合システム株式会社(参考値)事業者全体</t>
  </si>
  <si>
    <t>A0519日本エネルギー総合システム株式会社メニューA</t>
  </si>
  <si>
    <t>A0519日本エネルギー総合システム株式会社メニューB（残差）</t>
  </si>
  <si>
    <t>A0440日本瓦斯株式会社</t>
  </si>
  <si>
    <t>A0246株式会社日本セレモニー</t>
  </si>
  <si>
    <t>A0019日本テクノ株式会社</t>
  </si>
  <si>
    <t>A0373日本ファシリティ・ソリューション株式会社</t>
  </si>
  <si>
    <t>A0460日本電灯電力販売株式会社</t>
  </si>
  <si>
    <t>A0367ネイチャーエナジー小国株式会社</t>
  </si>
  <si>
    <t>A0416株式会社ネクシィーズ・ゼロ</t>
  </si>
  <si>
    <t>A0018ネクストパワーやまと株式会社</t>
  </si>
  <si>
    <t>A0407寝屋川電力株式会社</t>
  </si>
  <si>
    <t>A0668株式会社能勢・豊能まち作り</t>
  </si>
  <si>
    <t>A0125パーパススマートパワー株式会社</t>
  </si>
  <si>
    <t>A0093パシフィックパワー株式会社</t>
  </si>
  <si>
    <t>A0136パナソニック株式会社(参考値)事業者全体</t>
  </si>
  <si>
    <t>A0136パナソニック株式会社メニューA</t>
  </si>
  <si>
    <t>A0136パナソニック株式会社メニューB（残差）</t>
  </si>
  <si>
    <t>A0208株式会社花巻銀河パワー</t>
  </si>
  <si>
    <t>A0478株式会社はまエネ</t>
  </si>
  <si>
    <t>A0287浜田ガス株式会社</t>
  </si>
  <si>
    <t>A0228株式会社浜松新電力</t>
  </si>
  <si>
    <t>A0183株式会社バランスハーツ</t>
  </si>
  <si>
    <t>A0227はりま電力株式会社</t>
  </si>
  <si>
    <t>A0311株式会社ハルエネ</t>
  </si>
  <si>
    <t>A0185株式会社パルシステム電力</t>
  </si>
  <si>
    <t>A0211株式会社パワー・オプティマイザー</t>
  </si>
  <si>
    <t>A0123パワーネクスト株式会社</t>
  </si>
  <si>
    <t>A0603バンプーパワートレーディング合同会社</t>
  </si>
  <si>
    <t>A0188ひおき地域エネルギー株式会社(参考値)事業者全体</t>
  </si>
  <si>
    <t>A0188ひおき地域エネルギー株式会社メニューA</t>
  </si>
  <si>
    <t>A0188ひおき地域エネルギー株式会社メニューB</t>
  </si>
  <si>
    <t>A0188ひおき地域エネルギー株式会社メニューC（残差）</t>
  </si>
  <si>
    <t>A0536東日本ガス株式会社</t>
  </si>
  <si>
    <t>A0690東広島スマートエネルギー株式会社</t>
  </si>
  <si>
    <t>A0232一般社団法人東松島みらいとし機構</t>
  </si>
  <si>
    <t>A0196日高都市ガス株式会社</t>
  </si>
  <si>
    <t>A0206日田グリーン電力株式会社(参考値)事業者全体</t>
  </si>
  <si>
    <t>A0206日田グリーン電力株式会社メニューA</t>
  </si>
  <si>
    <t>A0206日田グリーン電力株式会社メニューB（残差）</t>
  </si>
  <si>
    <t>A0134日立造船株式会社(参考値)事業者全体</t>
  </si>
  <si>
    <t>A0134日立造船株式会社メニューA</t>
  </si>
  <si>
    <t>A0134日立造船株式会社メニューB</t>
  </si>
  <si>
    <t>A0134日立造船株式会社メニューC</t>
  </si>
  <si>
    <t>A0134日立造船株式会社メニューD（残差）</t>
  </si>
  <si>
    <t>A0314株式会社ビビット</t>
  </si>
  <si>
    <t>A0481ヒューリックプロパティソリューション株式会社</t>
  </si>
  <si>
    <t>A0447兵庫電力株式会社</t>
  </si>
  <si>
    <t>A0472弘前ガス株式会社</t>
  </si>
  <si>
    <t>A0709生活協同組合ひろしま(参考値)事業者全体</t>
  </si>
  <si>
    <t>A0709生活協同組合ひろしまメニューA</t>
  </si>
  <si>
    <t>A0709生活協同組合ひろしまメニューB（残差）</t>
  </si>
  <si>
    <t>A0399ファミリーエナジー合同会社</t>
  </si>
  <si>
    <t>A0300株式会社ファミリーネット・ジャパン(参考値)事業者全体</t>
  </si>
  <si>
    <t>A0300株式会社ファミリーネット・ジャパンメニューA</t>
  </si>
  <si>
    <t>A0300株式会社ファミリーネット・ジャパンメニューB（残差）</t>
  </si>
  <si>
    <t>A0379株式会社フィット</t>
  </si>
  <si>
    <t>A0627フィンテックラボ協同組合</t>
  </si>
  <si>
    <t>A0498フェニックスエナジー合同会社</t>
  </si>
  <si>
    <t>A0473株式会社フォーバルテレコム　</t>
  </si>
  <si>
    <t>A0195株式会社フォレストパワー(参考値)事業者全体</t>
  </si>
  <si>
    <t>A0195株式会社フォレストパワーメニューA</t>
  </si>
  <si>
    <t>A0195株式会社フォレストパワーメニューB（残差）</t>
  </si>
  <si>
    <t>A0514ふかやｅパワー株式会社(参考値)事業者全体</t>
  </si>
  <si>
    <t>A0514ふかやｅパワー株式会社メニューA</t>
  </si>
  <si>
    <t>A0514ふかやｅパワー株式会社メニューB（残差）</t>
  </si>
  <si>
    <t>A0411福井電力株式会社</t>
  </si>
  <si>
    <t>A0565福島フェニックス電力株式会社</t>
  </si>
  <si>
    <t>A0364ふくしま新電力株式会社</t>
  </si>
  <si>
    <t>A0290ふくのしま電力株式会社</t>
  </si>
  <si>
    <t>A0590福山未来エナジー株式会社</t>
  </si>
  <si>
    <t>A0578富士山エナジー株式会社</t>
  </si>
  <si>
    <t>A0145株式会社藤田商店(参考値)事業者全体</t>
  </si>
  <si>
    <t>A0145株式会社藤田商店メニューA</t>
  </si>
  <si>
    <t>A0145株式会社藤田商店メニューB(残差)</t>
  </si>
  <si>
    <t>A0142武州瓦斯株式会社(参考値)事業者全体</t>
  </si>
  <si>
    <t>A0142武州瓦斯株式会社メニューA</t>
  </si>
  <si>
    <t>A0142武州瓦斯株式会社メニューB（残差）</t>
  </si>
  <si>
    <t>A0175株式会社フソウ・エナジー</t>
  </si>
  <si>
    <t>A0486府中・調布まちなかエナジー株式会社</t>
  </si>
  <si>
    <t>A0265武陽ガス株式会社</t>
  </si>
  <si>
    <t>A0613一般社団法人フライングエステート</t>
  </si>
  <si>
    <t>A0305フラワーペイメント株式会社</t>
  </si>
  <si>
    <t>A0493株式会社ぶんごおおのエナジー</t>
  </si>
  <si>
    <t>A0479株式会社ホープ</t>
  </si>
  <si>
    <t>A0555石油資源開発株式会社</t>
  </si>
  <si>
    <t>A0039北海道瓦斯株式会社</t>
  </si>
  <si>
    <t>A0652北海道電力コクリエーション株式会社</t>
  </si>
  <si>
    <t>A0279株式会社坊っちゃん電力</t>
  </si>
  <si>
    <t>A0748穂の国とよはし電力株式会社</t>
  </si>
  <si>
    <t>A0624堀川産業株式会社</t>
  </si>
  <si>
    <t>A0378本庄ガス株式会社</t>
  </si>
  <si>
    <t>A0454株式会社まち未来製作所</t>
  </si>
  <si>
    <t>A0345松本ガス株式会社</t>
  </si>
  <si>
    <t>A0051真庭バイオエネルギー株式会社</t>
  </si>
  <si>
    <t>A0648株式会社マルイファシリティーズ</t>
  </si>
  <si>
    <t>A0577丸紅伊那みらいでんき株式会社(参考値)事業者全体</t>
  </si>
  <si>
    <t>A0577丸紅伊那みらいでんき株式会社メニューA</t>
  </si>
  <si>
    <t>A0577丸紅伊那みらいでんき株式会社メニューB（残差）</t>
  </si>
  <si>
    <t>A0130丸紅新電力株式会社(参考値)事業者全体</t>
  </si>
  <si>
    <t>A0130丸紅新電力株式会社メニューA</t>
  </si>
  <si>
    <t>A0130丸紅新電力株式会社メニューB</t>
  </si>
  <si>
    <t>A0130丸紅新電力株式会社メニューC</t>
  </si>
  <si>
    <t>A0130丸紅新電力株式会社メニューD</t>
  </si>
  <si>
    <t>A0130丸紅新電力株式会社メニューE</t>
  </si>
  <si>
    <t>A0130丸紅新電力株式会社メニューF（残差）</t>
  </si>
  <si>
    <t>A0502株式会社マルヰ</t>
  </si>
  <si>
    <t>A0641株式会社三河の山里コミュニティパワー</t>
  </si>
  <si>
    <t>A0546株式会社三郷ひまわりエナジー</t>
  </si>
  <si>
    <t>A0052三井物産株式会社(参考値)事業者全体</t>
  </si>
  <si>
    <t>A0052三井物産株式会社メニューA</t>
  </si>
  <si>
    <t>A0052三井物産株式会社メニューB</t>
  </si>
  <si>
    <t>A0052三井物産株式会社メニューC（残差）</t>
  </si>
  <si>
    <t>A0194株式会社ミツウロコヴェッセル</t>
  </si>
  <si>
    <t>A0016ミツウロコグリーンエネルギー株式会社(参考値)事業者全体</t>
  </si>
  <si>
    <t>A0016ミツウロコグリーンエネルギー株式会社メニューA</t>
  </si>
  <si>
    <t>A0016ミツウロコグリーンエネルギー株式会社メニューB</t>
  </si>
  <si>
    <t>A0016ミツウロコグリーンエネルギー株式会社メニューC</t>
  </si>
  <si>
    <t>A0016ミツウロコグリーンエネルギー株式会社メニューD</t>
  </si>
  <si>
    <t>A0016ミツウロコグリーンエネルギー株式会社メニューE</t>
  </si>
  <si>
    <t>A0016ミツウロコグリーンエネルギー株式会社メニューF</t>
  </si>
  <si>
    <t>A0016ミツウロコグリーンエネルギー株式会社メニューG</t>
  </si>
  <si>
    <t>A0016ミツウロコグリーンエネルギー株式会社メニューH（残差）</t>
  </si>
  <si>
    <t>A0128水戸電力株式会社</t>
  </si>
  <si>
    <t>A0607緑屋電気株式会社</t>
  </si>
  <si>
    <t>A0609株式会社ミナサポ</t>
  </si>
  <si>
    <t>A0459みなとみらい電力株式会社</t>
  </si>
  <si>
    <t>A0483みの市民エネルギー株式会社</t>
  </si>
  <si>
    <t>A0567株式会社美作国電力</t>
  </si>
  <si>
    <t>A0466株式会社宮交シティ</t>
  </si>
  <si>
    <t>A0239宮古新電力株式会社</t>
  </si>
  <si>
    <t>A0258株式会社宮崎ガスリビング</t>
  </si>
  <si>
    <t>A0210宮崎パワーライン株式会社</t>
  </si>
  <si>
    <t>A0482宮崎電力株式会社</t>
  </si>
  <si>
    <t>A0155みやまスマートエネルギー株式会社</t>
  </si>
  <si>
    <t>A0534みよしエナジー株式会社</t>
  </si>
  <si>
    <t>A0386ミライフ株式会社</t>
  </si>
  <si>
    <t>A0261ミライフ東日本株式会社</t>
  </si>
  <si>
    <t>A0143株式会社みらい電力(参考値)事業者全体</t>
  </si>
  <si>
    <t>A0143株式会社みらい電力メニューA</t>
  </si>
  <si>
    <t>A0143株式会社みらい電力メニューB（残差）</t>
  </si>
  <si>
    <t>A0383株式会社明治産業</t>
  </si>
  <si>
    <t>A0592株式会社メディオテック</t>
  </si>
  <si>
    <t>A0538綿半パートナーズ株式会社</t>
  </si>
  <si>
    <t>A0740もみじ電力株式会社</t>
  </si>
  <si>
    <t>A0391森のエネルギー株式会社</t>
  </si>
  <si>
    <t>A0169森の電力株式会社(参考値)事業者全体</t>
  </si>
  <si>
    <t>A0169森の電力株式会社メニューA</t>
  </si>
  <si>
    <t>A0169森の電力株式会社メニューB（残差）</t>
  </si>
  <si>
    <t>A0542森の灯り株式会社</t>
  </si>
  <si>
    <t>A0713弥富ガス協同組合</t>
  </si>
  <si>
    <t>A0570八幡商事株式会社</t>
  </si>
  <si>
    <t>A0231株式会社やまがた新電力(参考値)事業者全体</t>
  </si>
  <si>
    <t>A0231株式会社やまがた新電力メニューA</t>
  </si>
  <si>
    <t>A0231株式会社やまがた新電力メニューB（残差）</t>
  </si>
  <si>
    <t>A0280やめエネルギー株式会社</t>
  </si>
  <si>
    <t>A0309株式会社ユーミー総合研究所(旧：株式会社ユーミーエナジー)</t>
  </si>
  <si>
    <t>A0632株式会社ユーラスグリーンエナジー(参考値)事業者全体</t>
  </si>
  <si>
    <t>A0632株式会社ユーラスグリーンエナジーメニューA</t>
  </si>
  <si>
    <t>A0632株式会社ユーラスグリーンエナジーメニューB（残差）</t>
  </si>
  <si>
    <t>A0465株式会社ユビニティー</t>
  </si>
  <si>
    <t>A0630株式会社横須賀アーバンウッドパワー</t>
  </si>
  <si>
    <t>A0418横浜ウォーター株式会社</t>
  </si>
  <si>
    <t>A0453株式会社横浜環境デザイン</t>
  </si>
  <si>
    <t>A0587株式会社吉田石油店</t>
  </si>
  <si>
    <t>A0343四つ葉電力株式会社</t>
  </si>
  <si>
    <t>A0285米子瓦斯株式会社</t>
  </si>
  <si>
    <t>A0388楽天エナジー株式会社(旧：楽天モバイル株式会社)(参考値)事業者全体</t>
  </si>
  <si>
    <t>A0388楽天エナジー株式会社(旧：楽天モバイル株式会社)メニューA</t>
  </si>
  <si>
    <t>A0388楽天エナジー株式会社(旧：楽天モバイル株式会社)メニューB（残差）</t>
  </si>
  <si>
    <t>A0368リエスパワーネクスト株式会社</t>
  </si>
  <si>
    <t>A0003リエスパワー株式会社</t>
  </si>
  <si>
    <t>A0685陸前高田しみんエネルギー株式会社</t>
  </si>
  <si>
    <t>A0675株式会社リクルート</t>
  </si>
  <si>
    <t>A0313株式会社リケン工業</t>
  </si>
  <si>
    <t>A0062リコージャパン株式会社(参考値)事業者全体</t>
  </si>
  <si>
    <t>A0062リコージャパン株式会社メニューA</t>
  </si>
  <si>
    <t>A0062リコージャパン株式会社メニューB</t>
  </si>
  <si>
    <t>A0062リコージャパン株式会社メニューC</t>
  </si>
  <si>
    <t>A0062リコージャパン株式会社メニューD</t>
  </si>
  <si>
    <t>A0062リコージャパン株式会社メニューE</t>
  </si>
  <si>
    <t>A0062リコージャパン株式会社メニューF（残差）</t>
  </si>
  <si>
    <t>A0598リストプロパティーズ株式会社</t>
  </si>
  <si>
    <t>A0090株式会社リミックスポイント(参考値)事業者全体</t>
  </si>
  <si>
    <t>A0090株式会社リミックスポイントメニューA</t>
  </si>
  <si>
    <t>A0090株式会社リミックスポイントメニューB（残差）</t>
  </si>
  <si>
    <t>A0583株式会社ルーア</t>
  </si>
  <si>
    <t>A0203株式会社レクスポート(旧：株式会社地域電力)</t>
  </si>
  <si>
    <t>A0544レックスイノベーション株式会社</t>
  </si>
  <si>
    <t>A0199ローカルエナジー株式会社(参考値)事業者全体</t>
  </si>
  <si>
    <t>A0199ローカルエナジー株式会社メニューA</t>
  </si>
  <si>
    <t>A0199ローカルエナジー株式会社メニューB（残差）</t>
  </si>
  <si>
    <t>A0382ローカルでんき株式会社(参考値)事業者全体</t>
  </si>
  <si>
    <t>A0382ローカルでんき株式会社メニューA</t>
  </si>
  <si>
    <t>A0382ローカルでんき株式会社メニューB（残差）</t>
  </si>
  <si>
    <t>A0189和歌山電力株式会社</t>
  </si>
  <si>
    <t>A0184ワタミエナジー株式会社(参考値)事業者全体</t>
  </si>
  <si>
    <t>A0184ワタミエナジー株式会社メニューA</t>
  </si>
  <si>
    <t>A0184ワタミエナジー株式会社メニューB（残差）</t>
  </si>
  <si>
    <t>~</t>
  </si>
  <si>
    <t>番号</t>
  </si>
  <si>
    <t>)</t>
  </si>
  <si>
    <t>はじめ</t>
  </si>
  <si>
    <t>大項目</t>
  </si>
  <si>
    <t>中の数</t>
  </si>
  <si>
    <t>中はじめ</t>
  </si>
  <si>
    <t>中項目</t>
  </si>
  <si>
    <t>小の数</t>
  </si>
  <si>
    <t>小はじめ</t>
  </si>
  <si>
    <t>小項目</t>
  </si>
  <si>
    <t>co2</t>
  </si>
  <si>
    <t>細の数</t>
  </si>
  <si>
    <t>細はじめ</t>
  </si>
  <si>
    <t>農林漁業</t>
  </si>
  <si>
    <t>耕種農業</t>
  </si>
  <si>
    <t>米</t>
  </si>
  <si>
    <t>011101</t>
  </si>
  <si>
    <t>玄米（種子を含む食用）</t>
  </si>
  <si>
    <t>鉱業</t>
  </si>
  <si>
    <t>畜産</t>
  </si>
  <si>
    <t>麦類</t>
  </si>
  <si>
    <t>011102</t>
  </si>
  <si>
    <t>玄米（種子を除く非食用）</t>
  </si>
  <si>
    <t>飲食料品</t>
  </si>
  <si>
    <t>農業サービス</t>
  </si>
  <si>
    <t>いも類</t>
  </si>
  <si>
    <t>011201</t>
  </si>
  <si>
    <t>くず米</t>
  </si>
  <si>
    <t>繊維製品</t>
  </si>
  <si>
    <t>林業</t>
  </si>
  <si>
    <t>豆類</t>
  </si>
  <si>
    <t>011202</t>
  </si>
  <si>
    <t>稲わら</t>
  </si>
  <si>
    <t>パルプ・紙・木製品</t>
  </si>
  <si>
    <t>漁業</t>
  </si>
  <si>
    <t>野菜(露地)</t>
  </si>
  <si>
    <t>011301</t>
  </si>
  <si>
    <t>小麦</t>
  </si>
  <si>
    <t>印刷・製版</t>
  </si>
  <si>
    <t>石炭・原油・天然ガス</t>
  </si>
  <si>
    <t>野菜(施設)</t>
  </si>
  <si>
    <t>011302</t>
  </si>
  <si>
    <t>六条大麦</t>
  </si>
  <si>
    <t>その他の鉱業</t>
  </si>
  <si>
    <t>果実</t>
  </si>
  <si>
    <t>011401</t>
  </si>
  <si>
    <t>二条大麦（ビール麦）</t>
  </si>
  <si>
    <t>リース(上流)</t>
  </si>
  <si>
    <t>石油・石炭製品</t>
  </si>
  <si>
    <t>食料品</t>
  </si>
  <si>
    <t>砂糖原料作物</t>
  </si>
  <si>
    <t>011501</t>
  </si>
  <si>
    <t>裸麦</t>
  </si>
  <si>
    <t>リース(下流)</t>
  </si>
  <si>
    <t>飲料</t>
  </si>
  <si>
    <t>飲料用作物</t>
  </si>
  <si>
    <t>011502</t>
  </si>
  <si>
    <t>かんしょ</t>
  </si>
  <si>
    <t>革製品</t>
  </si>
  <si>
    <t>飼料・有機質肥料（別掲を除く。）</t>
  </si>
  <si>
    <t>その他の食用耕種作物</t>
  </si>
  <si>
    <t>011509</t>
  </si>
  <si>
    <t>ばれいしょ</t>
  </si>
  <si>
    <t>たばこ</t>
  </si>
  <si>
    <t>飼料作物</t>
  </si>
  <si>
    <t>011601</t>
  </si>
  <si>
    <t>大豆</t>
  </si>
  <si>
    <t>繊維工業製品</t>
  </si>
  <si>
    <t>種苗</t>
  </si>
  <si>
    <t>011602</t>
  </si>
  <si>
    <t>いんげん豆</t>
  </si>
  <si>
    <t>衣服・その他の繊維既製品</t>
  </si>
  <si>
    <t>花き・花木類</t>
  </si>
  <si>
    <t>011603</t>
  </si>
  <si>
    <t>小豆</t>
  </si>
  <si>
    <t>金属製品</t>
  </si>
  <si>
    <t>木材・木製品</t>
  </si>
  <si>
    <t>その他の非食用耕種作物</t>
  </si>
  <si>
    <t>011609</t>
  </si>
  <si>
    <t>らっかせい</t>
  </si>
  <si>
    <t>家具・装備品</t>
  </si>
  <si>
    <t>酪農</t>
  </si>
  <si>
    <t>012101</t>
  </si>
  <si>
    <t>その他の豆類</t>
  </si>
  <si>
    <t>生産用機械</t>
  </si>
  <si>
    <t>パルプ・紙・板紙・加工紙</t>
  </si>
  <si>
    <t>肉用牛</t>
  </si>
  <si>
    <t>012102</t>
  </si>
  <si>
    <t>かぼちゃ（露地）</t>
  </si>
  <si>
    <t>業務用機械</t>
  </si>
  <si>
    <t>紙加工品</t>
  </si>
  <si>
    <t>豚</t>
  </si>
  <si>
    <t>012103</t>
  </si>
  <si>
    <t>ピーマン（露地）</t>
  </si>
  <si>
    <t>印刷・製版・製本</t>
  </si>
  <si>
    <t>鶏卵</t>
  </si>
  <si>
    <t>012104</t>
  </si>
  <si>
    <t>きゅうり（露地）</t>
  </si>
  <si>
    <t>電気機械</t>
  </si>
  <si>
    <t>化学肥料</t>
  </si>
  <si>
    <t>肉鶏</t>
  </si>
  <si>
    <t>012105</t>
  </si>
  <si>
    <t>メロン（露地）</t>
  </si>
  <si>
    <t>情報通信機器</t>
  </si>
  <si>
    <t>その他の畜産</t>
  </si>
  <si>
    <t>012109</t>
  </si>
  <si>
    <t>すいか（露地）</t>
  </si>
  <si>
    <t>一括計上</t>
  </si>
  <si>
    <t>輸送機械</t>
  </si>
  <si>
    <t>石油化学系基礎製品</t>
  </si>
  <si>
    <t>獣医業</t>
  </si>
  <si>
    <t>013101</t>
  </si>
  <si>
    <t>なす（露地）</t>
  </si>
  <si>
    <t>典型記載</t>
  </si>
  <si>
    <t>その他の製造工業製品</t>
  </si>
  <si>
    <t>有機化学工業製品（石油化学系基礎製品・合成樹脂を除く。）</t>
  </si>
  <si>
    <t>農業サービス（獣医業を除く。）</t>
  </si>
  <si>
    <t>013102</t>
  </si>
  <si>
    <t>トマト（露地）</t>
  </si>
  <si>
    <t>合成樹脂</t>
  </si>
  <si>
    <t>育林</t>
  </si>
  <si>
    <t>015101</t>
  </si>
  <si>
    <t>いちご（露地）</t>
  </si>
  <si>
    <t>電力・熱</t>
  </si>
  <si>
    <t>化学繊維</t>
  </si>
  <si>
    <t>015201</t>
  </si>
  <si>
    <t>さやえんどう（露地）</t>
  </si>
  <si>
    <t>水道</t>
  </si>
  <si>
    <t>医薬品</t>
  </si>
  <si>
    <t>特用林産物（狩猟業を含む。）</t>
  </si>
  <si>
    <t>015301</t>
  </si>
  <si>
    <t>スイートコーン</t>
  </si>
  <si>
    <t>化学最終製品（医薬品を除く。）</t>
  </si>
  <si>
    <t>海面漁業</t>
  </si>
  <si>
    <t>017101</t>
  </si>
  <si>
    <t>えだまめ</t>
  </si>
  <si>
    <t>商業</t>
  </si>
  <si>
    <t>石油製品</t>
  </si>
  <si>
    <t>海面養殖業</t>
  </si>
  <si>
    <t>017102</t>
  </si>
  <si>
    <t>さやいんげん（露地）</t>
  </si>
  <si>
    <t>部品</t>
  </si>
  <si>
    <t>石炭製品</t>
  </si>
  <si>
    <t>内水面漁業</t>
  </si>
  <si>
    <t>017201</t>
  </si>
  <si>
    <t>その他の果菜類（露地）</t>
  </si>
  <si>
    <t>製品</t>
  </si>
  <si>
    <t>不動産</t>
  </si>
  <si>
    <t>内水面養殖業</t>
  </si>
  <si>
    <t>キャベツ</t>
  </si>
  <si>
    <t>サービス</t>
  </si>
  <si>
    <t>ゴム製品</t>
  </si>
  <si>
    <t>061101</t>
  </si>
  <si>
    <t>はくさい</t>
  </si>
  <si>
    <t>情報通信</t>
  </si>
  <si>
    <t>なめし革・革製品・毛皮</t>
  </si>
  <si>
    <t>砂利・採石</t>
  </si>
  <si>
    <t>062101</t>
  </si>
  <si>
    <t>ほうれんそう（露地）</t>
  </si>
  <si>
    <t>公務</t>
  </si>
  <si>
    <t>砕石</t>
  </si>
  <si>
    <t>062102</t>
  </si>
  <si>
    <t>ねぎ（露地）</t>
  </si>
  <si>
    <t>教育・研究</t>
  </si>
  <si>
    <t>セメント・セメント製品</t>
  </si>
  <si>
    <t>その他の鉱物</t>
  </si>
  <si>
    <t>062909</t>
  </si>
  <si>
    <t>たまねぎ</t>
  </si>
  <si>
    <t>医療・福祉</t>
  </si>
  <si>
    <t>食肉</t>
  </si>
  <si>
    <t>111101</t>
  </si>
  <si>
    <t>にら（露地）</t>
  </si>
  <si>
    <t>他に分類されない会員制団体</t>
  </si>
  <si>
    <t>その他の窯業・土石製品</t>
  </si>
  <si>
    <t>酪農品</t>
  </si>
  <si>
    <t>111102</t>
  </si>
  <si>
    <t>みつば（露地）</t>
  </si>
  <si>
    <t>対事業所サービス</t>
  </si>
  <si>
    <t>銑鉄・粗鋼</t>
  </si>
  <si>
    <t>その他の畜産食料品</t>
  </si>
  <si>
    <t>111109</t>
  </si>
  <si>
    <t>しゅんぎく（露地）</t>
  </si>
  <si>
    <t>対個人サービス</t>
  </si>
  <si>
    <t>冷凍魚介類</t>
  </si>
  <si>
    <t>111201</t>
  </si>
  <si>
    <t>にんにく</t>
  </si>
  <si>
    <t>事務用品</t>
  </si>
  <si>
    <t>鋳鍛造品（鉄）</t>
  </si>
  <si>
    <t>塩・干・くん製品</t>
  </si>
  <si>
    <t>111202</t>
  </si>
  <si>
    <t>レタス（露地）</t>
  </si>
  <si>
    <t>分類不明</t>
  </si>
  <si>
    <t>その他の鉄鋼製品</t>
  </si>
  <si>
    <t>水産びん・かん詰</t>
  </si>
  <si>
    <t>111203</t>
  </si>
  <si>
    <t>セルリー（露地）</t>
  </si>
  <si>
    <t>非鉄金属製錬・精製</t>
  </si>
  <si>
    <t>ねり製品</t>
  </si>
  <si>
    <t>111204</t>
  </si>
  <si>
    <t>カリフラワー</t>
  </si>
  <si>
    <t>燃えがら</t>
  </si>
  <si>
    <t>非鉄金属加工製品</t>
  </si>
  <si>
    <t>その他の水産食料品</t>
  </si>
  <si>
    <t>111209</t>
  </si>
  <si>
    <t>ブロッコリー</t>
  </si>
  <si>
    <t>汚泥</t>
  </si>
  <si>
    <t>建設用・建築用金属製品</t>
  </si>
  <si>
    <t>精穀</t>
  </si>
  <si>
    <t>111301</t>
  </si>
  <si>
    <t>こまつな（露地）</t>
  </si>
  <si>
    <t>廃油</t>
  </si>
  <si>
    <t>その他の金属製品</t>
  </si>
  <si>
    <t>製粉</t>
  </si>
  <si>
    <t>111302</t>
  </si>
  <si>
    <t>アスパラガス（露地）</t>
  </si>
  <si>
    <t>廃酸</t>
  </si>
  <si>
    <t>めん類</t>
  </si>
  <si>
    <t>111401</t>
  </si>
  <si>
    <t>ふき（露地）</t>
  </si>
  <si>
    <t>パン類</t>
  </si>
  <si>
    <t>111402</t>
  </si>
  <si>
    <t>たけのこ</t>
  </si>
  <si>
    <t>菓子類</t>
  </si>
  <si>
    <t>111403</t>
  </si>
  <si>
    <t>ちんげんさい（露地）</t>
  </si>
  <si>
    <t>紙くず</t>
  </si>
  <si>
    <t>電子デバイス</t>
  </si>
  <si>
    <t>農産保存食料品</t>
  </si>
  <si>
    <t>111501</t>
  </si>
  <si>
    <t>その他の葉茎菜類（露地）</t>
  </si>
  <si>
    <t>砂糖</t>
  </si>
  <si>
    <t>111601</t>
  </si>
  <si>
    <t>だいこん</t>
  </si>
  <si>
    <t>繊維くず</t>
  </si>
  <si>
    <t>産業用電気機器</t>
  </si>
  <si>
    <t>でん粉</t>
  </si>
  <si>
    <t>111602</t>
  </si>
  <si>
    <t>かぶ</t>
  </si>
  <si>
    <t>動植物性残渣</t>
  </si>
  <si>
    <t>民生用電気機器</t>
  </si>
  <si>
    <t>ぶどう糖・水あめ・異性化糖</t>
  </si>
  <si>
    <t>111603</t>
  </si>
  <si>
    <t>にんじん</t>
  </si>
  <si>
    <t>動物系固形不要物</t>
  </si>
  <si>
    <t>電子応用装置・電気計測器</t>
  </si>
  <si>
    <t>動植物油脂</t>
  </si>
  <si>
    <t>111604</t>
  </si>
  <si>
    <t>ごぼう</t>
  </si>
  <si>
    <t>ゴムくず</t>
  </si>
  <si>
    <t>その他の電気機械</t>
  </si>
  <si>
    <t>調味料</t>
  </si>
  <si>
    <t>111605</t>
  </si>
  <si>
    <t>さといも</t>
  </si>
  <si>
    <t>金属くず</t>
  </si>
  <si>
    <t>通信・映像・音響機器</t>
  </si>
  <si>
    <t>冷凍調理食品</t>
  </si>
  <si>
    <t>111901</t>
  </si>
  <si>
    <t>やまのいも</t>
  </si>
  <si>
    <t>ガラス陶磁器くず</t>
  </si>
  <si>
    <t>電子計算機・同附属装置</t>
  </si>
  <si>
    <t>レトルト食品</t>
  </si>
  <si>
    <t>111902</t>
  </si>
  <si>
    <t>れんこん</t>
  </si>
  <si>
    <t>鉱さい</t>
  </si>
  <si>
    <t>乗用車</t>
  </si>
  <si>
    <t>そう菜・すし・弁当</t>
  </si>
  <si>
    <t>111903</t>
  </si>
  <si>
    <t>しょうが</t>
  </si>
  <si>
    <t>がれき類</t>
  </si>
  <si>
    <t>その他の自動車</t>
  </si>
  <si>
    <t>その他の食料品</t>
  </si>
  <si>
    <t>111909</t>
  </si>
  <si>
    <t>その他の根菜類</t>
  </si>
  <si>
    <t>動物のふん尿</t>
  </si>
  <si>
    <t>自動車部品・同附属品</t>
  </si>
  <si>
    <t>清酒</t>
  </si>
  <si>
    <t>112101</t>
  </si>
  <si>
    <t>かぼちゃ（施設）</t>
  </si>
  <si>
    <t>動物の死体</t>
  </si>
  <si>
    <t>船舶・同修理</t>
  </si>
  <si>
    <t>ビール類</t>
  </si>
  <si>
    <t>112102</t>
  </si>
  <si>
    <t>ピーマン（施設）</t>
  </si>
  <si>
    <t>ばいじん</t>
  </si>
  <si>
    <t>その他の輸送機械・同修理</t>
  </si>
  <si>
    <t>ウイスキー類</t>
  </si>
  <si>
    <t>112103</t>
  </si>
  <si>
    <t>きゅうり（施設）</t>
  </si>
  <si>
    <t>その他の酒類</t>
  </si>
  <si>
    <t>112109</t>
  </si>
  <si>
    <t>メロン（施設）</t>
  </si>
  <si>
    <t>再生資源回収・加工処理</t>
  </si>
  <si>
    <t>茶・コーヒー</t>
  </si>
  <si>
    <t>112901</t>
  </si>
  <si>
    <t>すいか（施設）</t>
  </si>
  <si>
    <t>清涼飲料</t>
  </si>
  <si>
    <t>112902</t>
  </si>
  <si>
    <t>なす（施設）</t>
  </si>
  <si>
    <t>建設補修</t>
  </si>
  <si>
    <t>製氷</t>
  </si>
  <si>
    <t>112903</t>
  </si>
  <si>
    <t>トマト（施設）</t>
  </si>
  <si>
    <t>公共事業</t>
  </si>
  <si>
    <t>飼料</t>
  </si>
  <si>
    <t>113101</t>
  </si>
  <si>
    <t>いちご（施設）</t>
  </si>
  <si>
    <t>その他の土木建設</t>
  </si>
  <si>
    <t>有機質肥料（別掲を除く。）</t>
  </si>
  <si>
    <t>113102</t>
  </si>
  <si>
    <t>さやえんどう（施設）</t>
  </si>
  <si>
    <t>114101</t>
  </si>
  <si>
    <t>さやいんげん（施設）</t>
  </si>
  <si>
    <t>紡績糸</t>
  </si>
  <si>
    <t>151101</t>
  </si>
  <si>
    <t>その他の果菜類（施設）</t>
  </si>
  <si>
    <t>綿・スフ織物（合繊短繊維織物を含む。）</t>
  </si>
  <si>
    <t>151201</t>
  </si>
  <si>
    <t>ほうれんそう（施設）</t>
  </si>
  <si>
    <t>絹・人絹織物（合繊長繊維織物を含む。）</t>
  </si>
  <si>
    <t>151202</t>
  </si>
  <si>
    <t>ねぎ（施設）</t>
  </si>
  <si>
    <t>その他の織物</t>
  </si>
  <si>
    <t>151209</t>
  </si>
  <si>
    <t>にら（施設）</t>
  </si>
  <si>
    <t>ニット生地</t>
  </si>
  <si>
    <t>151301</t>
  </si>
  <si>
    <t>みつば（施設）</t>
  </si>
  <si>
    <t>不動産仲介及び賃貸</t>
  </si>
  <si>
    <t>染色整理</t>
  </si>
  <si>
    <t>151401</t>
  </si>
  <si>
    <t>しゅんぎく（施設）</t>
  </si>
  <si>
    <t>住宅賃貸料</t>
  </si>
  <si>
    <t>その他の繊維工業製品</t>
  </si>
  <si>
    <t>151909</t>
  </si>
  <si>
    <t>レタス（施設）</t>
  </si>
  <si>
    <t>住宅賃貸料（帰属家賃）</t>
  </si>
  <si>
    <t>織物製衣服</t>
  </si>
  <si>
    <t>152101</t>
  </si>
  <si>
    <t>セルリー（施設）</t>
  </si>
  <si>
    <t>鉄道輸送</t>
  </si>
  <si>
    <t>ニット製衣服</t>
  </si>
  <si>
    <t>152102</t>
  </si>
  <si>
    <t>こまつな（施設）</t>
  </si>
  <si>
    <t>その他の衣服・身の回り品</t>
  </si>
  <si>
    <t>152209</t>
  </si>
  <si>
    <t>アスパラガス（施設）</t>
  </si>
  <si>
    <t>寝具</t>
  </si>
  <si>
    <t>152901</t>
  </si>
  <si>
    <t>ふき（施設）</t>
  </si>
  <si>
    <t>水運</t>
  </si>
  <si>
    <t>じゅうたん・床敷物</t>
  </si>
  <si>
    <t>152902</t>
  </si>
  <si>
    <t>ちんげんさい（施設）</t>
  </si>
  <si>
    <t>航空輸送</t>
  </si>
  <si>
    <t>その他の繊維既製品</t>
  </si>
  <si>
    <t>152909</t>
  </si>
  <si>
    <t>もやし</t>
  </si>
  <si>
    <t>製材</t>
  </si>
  <si>
    <t>161101</t>
  </si>
  <si>
    <t>その他の葉茎菜類（施設）</t>
  </si>
  <si>
    <t>倉庫</t>
  </si>
  <si>
    <t>合板・集成材</t>
  </si>
  <si>
    <t>161102</t>
  </si>
  <si>
    <t>根菜類（施設）</t>
  </si>
  <si>
    <t>運輸附帯サービス</t>
  </si>
  <si>
    <t>木材チップ</t>
  </si>
  <si>
    <t>161103</t>
  </si>
  <si>
    <t>みかん</t>
  </si>
  <si>
    <t>郵便・信書便</t>
  </si>
  <si>
    <t>その他の木製品</t>
  </si>
  <si>
    <t>161909</t>
  </si>
  <si>
    <t>その他のかんきつ</t>
  </si>
  <si>
    <t>通信</t>
  </si>
  <si>
    <t>木製家具</t>
  </si>
  <si>
    <t>162101</t>
  </si>
  <si>
    <t>かんきつ類の植物成長</t>
  </si>
  <si>
    <t>放送</t>
  </si>
  <si>
    <t>金属製家具</t>
  </si>
  <si>
    <t>162102</t>
  </si>
  <si>
    <t>りんご</t>
  </si>
  <si>
    <t>情報サービス</t>
  </si>
  <si>
    <t>木製建具</t>
  </si>
  <si>
    <t>162103</t>
  </si>
  <si>
    <t>りんごの植物成長</t>
  </si>
  <si>
    <t>インターネット附随サービス</t>
  </si>
  <si>
    <t>その他の家具・装備品</t>
  </si>
  <si>
    <t>162109</t>
  </si>
  <si>
    <t>ぶどう</t>
  </si>
  <si>
    <t>映像・音声・文字情報制作</t>
  </si>
  <si>
    <t>パルプ</t>
  </si>
  <si>
    <t>163101</t>
  </si>
  <si>
    <t>日本なし</t>
  </si>
  <si>
    <t>洋紙・和紙</t>
  </si>
  <si>
    <t>163201</t>
  </si>
  <si>
    <t>西洋なし</t>
  </si>
  <si>
    <t>教育</t>
  </si>
  <si>
    <t>板紙</t>
  </si>
  <si>
    <t>163202</t>
  </si>
  <si>
    <t>もも</t>
  </si>
  <si>
    <t>研究</t>
  </si>
  <si>
    <t>段ボール</t>
  </si>
  <si>
    <t>163301</t>
  </si>
  <si>
    <t>すもも</t>
  </si>
  <si>
    <t>医療</t>
  </si>
  <si>
    <t>塗工紙・建設用加工紙</t>
  </si>
  <si>
    <t>163302</t>
  </si>
  <si>
    <t>おうとう</t>
  </si>
  <si>
    <t>保健衛生</t>
  </si>
  <si>
    <t>段ボール箱</t>
  </si>
  <si>
    <t>164101</t>
  </si>
  <si>
    <t>うめ</t>
  </si>
  <si>
    <t>社会保険・社会福祉</t>
  </si>
  <si>
    <t>その他の紙製容器</t>
  </si>
  <si>
    <t>164109</t>
  </si>
  <si>
    <t>びわ</t>
  </si>
  <si>
    <t>介護</t>
  </si>
  <si>
    <t>紙製衛生材料・用品</t>
  </si>
  <si>
    <t>164901</t>
  </si>
  <si>
    <t>かき</t>
  </si>
  <si>
    <t>その他のパルプ・紙・紙加工品</t>
  </si>
  <si>
    <t>164909</t>
  </si>
  <si>
    <t>くり</t>
  </si>
  <si>
    <t>物品賃貸サービス</t>
  </si>
  <si>
    <t>191101</t>
  </si>
  <si>
    <t>キウイフルーツ</t>
  </si>
  <si>
    <t>広告</t>
  </si>
  <si>
    <t>201101</t>
  </si>
  <si>
    <t>パインアップル</t>
  </si>
  <si>
    <t>自動車整備・機械修理</t>
  </si>
  <si>
    <t>ソーダ工業製品</t>
  </si>
  <si>
    <t>202101</t>
  </si>
  <si>
    <t>その他の果実</t>
  </si>
  <si>
    <t>その他の対事業所サービス</t>
  </si>
  <si>
    <t>無機顔料</t>
  </si>
  <si>
    <t>202901</t>
  </si>
  <si>
    <t>その他の果実の植物成長</t>
  </si>
  <si>
    <t>宿泊業</t>
  </si>
  <si>
    <t>202902</t>
  </si>
  <si>
    <t>さとうきび</t>
  </si>
  <si>
    <t>飲食サービス</t>
  </si>
  <si>
    <t>塩</t>
  </si>
  <si>
    <t>202903</t>
  </si>
  <si>
    <t>てんさい</t>
  </si>
  <si>
    <t>洗濯・理容・美容・浴場業</t>
  </si>
  <si>
    <t>その他の無機化学工業製品</t>
  </si>
  <si>
    <t>202909</t>
  </si>
  <si>
    <t>コーヒー豆・カカオ豆（輸入）</t>
  </si>
  <si>
    <t>娯楽サービス</t>
  </si>
  <si>
    <t>石油化学基礎製品</t>
  </si>
  <si>
    <t>203101</t>
  </si>
  <si>
    <t>茶</t>
  </si>
  <si>
    <t>その他の対個人サービス</t>
  </si>
  <si>
    <t>石油化学系芳香族製品</t>
  </si>
  <si>
    <t>203102</t>
  </si>
  <si>
    <t>ホップ</t>
  </si>
  <si>
    <t>脂肪族中間物</t>
  </si>
  <si>
    <t>204101</t>
  </si>
  <si>
    <t>茶の植物成長</t>
  </si>
  <si>
    <t>環式中間物・合成染料・有機顔料</t>
  </si>
  <si>
    <t>204102</t>
  </si>
  <si>
    <t>そば</t>
  </si>
  <si>
    <t>合成ゴム</t>
  </si>
  <si>
    <t>204201</t>
  </si>
  <si>
    <t>その他の雑穀</t>
  </si>
  <si>
    <t>メタン誘導品</t>
  </si>
  <si>
    <t>204901</t>
  </si>
  <si>
    <t>なたね</t>
  </si>
  <si>
    <t>可塑剤</t>
  </si>
  <si>
    <t>204902</t>
  </si>
  <si>
    <t>その他の油糧作物</t>
  </si>
  <si>
    <t>その他の有機化学工業製品</t>
  </si>
  <si>
    <t>204909</t>
  </si>
  <si>
    <t>他に分類されない食用耕種作物</t>
  </si>
  <si>
    <t>熱硬化性樹脂</t>
  </si>
  <si>
    <t>205101</t>
  </si>
  <si>
    <t>牧草</t>
  </si>
  <si>
    <t>熱可塑性樹脂</t>
  </si>
  <si>
    <t>205102</t>
  </si>
  <si>
    <t>青刈りとうもろこし</t>
  </si>
  <si>
    <t>高機能性樹脂</t>
  </si>
  <si>
    <t>205103</t>
  </si>
  <si>
    <t>ソルゴー</t>
  </si>
  <si>
    <t>その他の合成樹脂</t>
  </si>
  <si>
    <t>205109</t>
  </si>
  <si>
    <t>その他の飼料作物</t>
  </si>
  <si>
    <t>206101</t>
  </si>
  <si>
    <t>種子・苗</t>
  </si>
  <si>
    <t>207101</t>
  </si>
  <si>
    <t>球根類</t>
  </si>
  <si>
    <t>油脂加工製品・界面活性剤</t>
  </si>
  <si>
    <t>208101</t>
  </si>
  <si>
    <t>苗木類（花木）</t>
  </si>
  <si>
    <t>化粧品・歯磨</t>
  </si>
  <si>
    <t>208201</t>
  </si>
  <si>
    <t>切り花類</t>
  </si>
  <si>
    <t>塗料</t>
  </si>
  <si>
    <t>208301</t>
  </si>
  <si>
    <t>鉢もの類</t>
  </si>
  <si>
    <t>印刷インキ</t>
  </si>
  <si>
    <t>208302</t>
  </si>
  <si>
    <t>花木（成木）</t>
  </si>
  <si>
    <t>農薬</t>
  </si>
  <si>
    <t>208401</t>
  </si>
  <si>
    <t>花き苗類</t>
  </si>
  <si>
    <t>ゼラチン・接着剤</t>
  </si>
  <si>
    <t>208901</t>
  </si>
  <si>
    <t>その他の花き・花木類</t>
  </si>
  <si>
    <t>写真感光材料</t>
  </si>
  <si>
    <t>208902</t>
  </si>
  <si>
    <t>葉たばこ</t>
  </si>
  <si>
    <t>その他の化学最終製品</t>
  </si>
  <si>
    <t>208909</t>
  </si>
  <si>
    <t>生ゴム（輸入）</t>
  </si>
  <si>
    <t>211101</t>
  </si>
  <si>
    <t>綿花（輸入）</t>
  </si>
  <si>
    <t>212101</t>
  </si>
  <si>
    <t>い</t>
  </si>
  <si>
    <t>舗装材料</t>
  </si>
  <si>
    <t>212102</t>
  </si>
  <si>
    <t>他に分類されない非食用耕種作物</t>
  </si>
  <si>
    <t>221101</t>
  </si>
  <si>
    <t>生乳</t>
  </si>
  <si>
    <t>タイヤ・チューブ</t>
  </si>
  <si>
    <t>222101</t>
  </si>
  <si>
    <t>乳子牛（と畜向け）</t>
  </si>
  <si>
    <t>その他のゴム製品</t>
  </si>
  <si>
    <t>222909</t>
  </si>
  <si>
    <t>乳子牛（肉用肥育向け）</t>
  </si>
  <si>
    <t>革製履物</t>
  </si>
  <si>
    <t>231101</t>
  </si>
  <si>
    <t>乳廃牛</t>
  </si>
  <si>
    <t>なめし革・革製品・毛皮（革製履物を除く。）</t>
  </si>
  <si>
    <t>231201</t>
  </si>
  <si>
    <t>乳子牛（搾乳向け）の成長増加（成牛換算）</t>
  </si>
  <si>
    <t>板ガラス・安全ガラス</t>
  </si>
  <si>
    <t>251101</t>
  </si>
  <si>
    <t>きゅう肥</t>
  </si>
  <si>
    <t>ガラス繊維・同製品</t>
  </si>
  <si>
    <t>251102</t>
  </si>
  <si>
    <t>と畜向け肉用牛（成牛換算飼養頭数の増減を含む。）</t>
  </si>
  <si>
    <t>251109</t>
  </si>
  <si>
    <t>肥育向け子畜</t>
  </si>
  <si>
    <t>252101</t>
  </si>
  <si>
    <t>生コンクリート</t>
  </si>
  <si>
    <t>252102</t>
  </si>
  <si>
    <t>豚（成豚換算飼養頭数の増減を含む。）</t>
  </si>
  <si>
    <t>セメント製品</t>
  </si>
  <si>
    <t>252103</t>
  </si>
  <si>
    <t>253101</t>
  </si>
  <si>
    <t>耐火物</t>
  </si>
  <si>
    <t>259101</t>
  </si>
  <si>
    <t>廃鶏（成鶏換算飼養羽数の増減を含む。）</t>
  </si>
  <si>
    <t>その他の建設用土石製品</t>
  </si>
  <si>
    <t>259109</t>
  </si>
  <si>
    <t>不正常卵</t>
  </si>
  <si>
    <t>炭素・黒鉛製品</t>
  </si>
  <si>
    <t>259901</t>
  </si>
  <si>
    <t>鶏ふん</t>
  </si>
  <si>
    <t>研磨材</t>
  </si>
  <si>
    <t>259902</t>
  </si>
  <si>
    <t>259909</t>
  </si>
  <si>
    <t>銑鉄</t>
  </si>
  <si>
    <t>261101</t>
  </si>
  <si>
    <t>羊毛</t>
  </si>
  <si>
    <t>フェロアロイ</t>
  </si>
  <si>
    <t>261102</t>
  </si>
  <si>
    <t>馬</t>
  </si>
  <si>
    <t>粗鋼（転炉）</t>
  </si>
  <si>
    <t>261103</t>
  </si>
  <si>
    <t>軽種馬</t>
  </si>
  <si>
    <t>粗鋼（電気炉）</t>
  </si>
  <si>
    <t>261104</t>
  </si>
  <si>
    <t>繭</t>
  </si>
  <si>
    <t>熱間圧延鋼材</t>
  </si>
  <si>
    <t>262101</t>
  </si>
  <si>
    <t>やぎ</t>
  </si>
  <si>
    <t>鋼管</t>
  </si>
  <si>
    <t>262201</t>
  </si>
  <si>
    <t>めん羊</t>
  </si>
  <si>
    <t>262301</t>
  </si>
  <si>
    <t>はちみつ</t>
  </si>
  <si>
    <t>めっき鋼材</t>
  </si>
  <si>
    <t>262302</t>
  </si>
  <si>
    <t>うずらの卵</t>
  </si>
  <si>
    <t>鋳鍛鋼</t>
  </si>
  <si>
    <t>263101</t>
  </si>
  <si>
    <t>鋳鉄管</t>
  </si>
  <si>
    <t>263102</t>
  </si>
  <si>
    <t>他に分類されない畜産</t>
  </si>
  <si>
    <t>鋳鉄品・鍛工品（鉄）</t>
  </si>
  <si>
    <t>263103</t>
  </si>
  <si>
    <t>鉄鋼シャースリット業</t>
  </si>
  <si>
    <t>269901</t>
  </si>
  <si>
    <t>共同乾燥施設</t>
  </si>
  <si>
    <t>269909</t>
  </si>
  <si>
    <t>土地改良区</t>
  </si>
  <si>
    <t>271101</t>
  </si>
  <si>
    <t>航空防除</t>
  </si>
  <si>
    <t>鉛・亜鉛（再生を含む。）</t>
  </si>
  <si>
    <t>271102</t>
  </si>
  <si>
    <t>青果物共同選果場</t>
  </si>
  <si>
    <t>アルミニウム（再生を含む。）</t>
  </si>
  <si>
    <t>271103</t>
  </si>
  <si>
    <t>稲作共同育苗事業</t>
  </si>
  <si>
    <t>その他の非鉄金属地金</t>
  </si>
  <si>
    <t>271109</t>
  </si>
  <si>
    <t>種付業</t>
  </si>
  <si>
    <t>電線・ケーブル</t>
  </si>
  <si>
    <t>272101</t>
  </si>
  <si>
    <t>ふ卵業</t>
  </si>
  <si>
    <t>光ファイバケーブル</t>
  </si>
  <si>
    <t>272102</t>
  </si>
  <si>
    <t>その他の農業サービス</t>
  </si>
  <si>
    <t>伸銅品</t>
  </si>
  <si>
    <t>272901</t>
  </si>
  <si>
    <t>山行き苗木</t>
  </si>
  <si>
    <t>アルミ圧延製品</t>
  </si>
  <si>
    <t>272902</t>
  </si>
  <si>
    <t>素材仕向分（立木ベース）</t>
  </si>
  <si>
    <t>非鉄金属素形材</t>
  </si>
  <si>
    <t>272903</t>
  </si>
  <si>
    <t>育林の成長増加</t>
  </si>
  <si>
    <t>核燃料</t>
  </si>
  <si>
    <t>272904</t>
  </si>
  <si>
    <t>すぎ</t>
  </si>
  <si>
    <t>その他の非鉄金属製品</t>
  </si>
  <si>
    <t>272909</t>
  </si>
  <si>
    <t>ひのき</t>
  </si>
  <si>
    <t>建設用金属製品</t>
  </si>
  <si>
    <t>281101</t>
  </si>
  <si>
    <t>あか・くろまつ</t>
  </si>
  <si>
    <t>建築用金属製品</t>
  </si>
  <si>
    <t>281201</t>
  </si>
  <si>
    <t>からまつ・えぞまつ・とどまつ</t>
  </si>
  <si>
    <t>ガス・石油機器・暖房・調理装置</t>
  </si>
  <si>
    <t>289101</t>
  </si>
  <si>
    <t>その他の針葉樹</t>
  </si>
  <si>
    <t>ボルト・ナット・リベット・スプリング</t>
  </si>
  <si>
    <t>289901</t>
  </si>
  <si>
    <t>広葉樹</t>
  </si>
  <si>
    <t>金属製容器・製缶板金製品</t>
  </si>
  <si>
    <t>289902</t>
  </si>
  <si>
    <t>しいたけ用ほだ木の原木</t>
  </si>
  <si>
    <t>配管工事附属品・粉末や金製品・道具類</t>
  </si>
  <si>
    <t>289903</t>
  </si>
  <si>
    <t>薪炭材等の原木</t>
  </si>
  <si>
    <t>289909</t>
  </si>
  <si>
    <t>まつたけ</t>
  </si>
  <si>
    <t>ボイラ</t>
  </si>
  <si>
    <t>291101</t>
  </si>
  <si>
    <t>しいたけ（生）</t>
  </si>
  <si>
    <t>タービン</t>
  </si>
  <si>
    <t>291102</t>
  </si>
  <si>
    <t>しいたけ（乾）</t>
  </si>
  <si>
    <t>原動機</t>
  </si>
  <si>
    <t>291103</t>
  </si>
  <si>
    <t>なめこ</t>
  </si>
  <si>
    <t>291201</t>
  </si>
  <si>
    <t>えのきたけ</t>
  </si>
  <si>
    <t>運搬機械</t>
  </si>
  <si>
    <t>291301</t>
  </si>
  <si>
    <t>ひらたけ</t>
  </si>
  <si>
    <t>冷凍機・温湿調整装置</t>
  </si>
  <si>
    <t>291401</t>
  </si>
  <si>
    <t>ぶなしめじ</t>
  </si>
  <si>
    <t>ベアリング</t>
  </si>
  <si>
    <t>291901</t>
  </si>
  <si>
    <t>まいたけ</t>
  </si>
  <si>
    <t>その他のはん用機械</t>
  </si>
  <si>
    <t>291909</t>
  </si>
  <si>
    <t>エリンギ</t>
  </si>
  <si>
    <t>農業用機械</t>
  </si>
  <si>
    <t>301101</t>
  </si>
  <si>
    <t>その他のきのこ類</t>
  </si>
  <si>
    <t>建設・鉱山機械</t>
  </si>
  <si>
    <t>301201</t>
  </si>
  <si>
    <t>その他の食用特用林産物</t>
  </si>
  <si>
    <t>繊維機械</t>
  </si>
  <si>
    <t>301301</t>
  </si>
  <si>
    <t>竹材</t>
  </si>
  <si>
    <t>生活関連産業用機械</t>
  </si>
  <si>
    <t>301401</t>
  </si>
  <si>
    <t>薪</t>
  </si>
  <si>
    <t>化学機械</t>
  </si>
  <si>
    <t>301501</t>
  </si>
  <si>
    <t>木炭</t>
  </si>
  <si>
    <t>鋳造装置・プラスチック加工機械</t>
  </si>
  <si>
    <t>301502</t>
  </si>
  <si>
    <t>その他の非食用特用林産物</t>
  </si>
  <si>
    <t>金属工作機械</t>
  </si>
  <si>
    <t>301601</t>
  </si>
  <si>
    <t>まぐろ類</t>
  </si>
  <si>
    <t>金属加工機械</t>
  </si>
  <si>
    <t>301602</t>
  </si>
  <si>
    <t>かじき類</t>
  </si>
  <si>
    <t>機械工具</t>
  </si>
  <si>
    <t>301603</t>
  </si>
  <si>
    <t>かつお類</t>
  </si>
  <si>
    <t>半導体製造装置</t>
  </si>
  <si>
    <t>301701</t>
  </si>
  <si>
    <t>さめ類</t>
  </si>
  <si>
    <t>金型</t>
  </si>
  <si>
    <t>301901</t>
  </si>
  <si>
    <t>さけ・ます類</t>
  </si>
  <si>
    <t>真空装置・真空機器</t>
  </si>
  <si>
    <t>301902</t>
  </si>
  <si>
    <t>このしろ</t>
  </si>
  <si>
    <t>ロボット</t>
  </si>
  <si>
    <t>301903</t>
  </si>
  <si>
    <t>にしん</t>
  </si>
  <si>
    <t>その他の生産用機械</t>
  </si>
  <si>
    <t>301909</t>
  </si>
  <si>
    <t>いわし類</t>
  </si>
  <si>
    <t>複写機</t>
  </si>
  <si>
    <t>311101</t>
  </si>
  <si>
    <t>あじ類</t>
  </si>
  <si>
    <t>その他の事務用機械</t>
  </si>
  <si>
    <t>311109</t>
  </si>
  <si>
    <t>さば類</t>
  </si>
  <si>
    <t>サービス用・娯楽用機器</t>
  </si>
  <si>
    <t>311201</t>
  </si>
  <si>
    <t>さんま</t>
  </si>
  <si>
    <t>計測機器</t>
  </si>
  <si>
    <t>311301</t>
  </si>
  <si>
    <t>ぶり類</t>
  </si>
  <si>
    <t>医療用機械器具</t>
  </si>
  <si>
    <t>311401</t>
  </si>
  <si>
    <t>ひらめ・かれい類</t>
  </si>
  <si>
    <t>光学機械・レンズ</t>
  </si>
  <si>
    <t>311501</t>
  </si>
  <si>
    <t>たら類</t>
  </si>
  <si>
    <t>武器</t>
  </si>
  <si>
    <t>311601</t>
  </si>
  <si>
    <t>ほっけ</t>
  </si>
  <si>
    <t>半導体素子</t>
  </si>
  <si>
    <t>321101</t>
  </si>
  <si>
    <t>きちじ</t>
  </si>
  <si>
    <t>集積回路</t>
  </si>
  <si>
    <t>321102</t>
  </si>
  <si>
    <t>はたはた</t>
  </si>
  <si>
    <t>液晶パネル</t>
  </si>
  <si>
    <t>321103</t>
  </si>
  <si>
    <t>にぎす類</t>
  </si>
  <si>
    <t>フラットパネル・電子管</t>
  </si>
  <si>
    <t>321104</t>
  </si>
  <si>
    <t>あなご類</t>
  </si>
  <si>
    <t>記録メディア</t>
  </si>
  <si>
    <t>329901</t>
  </si>
  <si>
    <t>たちうお</t>
  </si>
  <si>
    <t>329902</t>
  </si>
  <si>
    <t>たい類</t>
  </si>
  <si>
    <t>329909</t>
  </si>
  <si>
    <t>いさき</t>
  </si>
  <si>
    <t>回転電気機械</t>
  </si>
  <si>
    <t>331101</t>
  </si>
  <si>
    <t>さわら類</t>
  </si>
  <si>
    <t>変圧器・変成器</t>
  </si>
  <si>
    <t>331102</t>
  </si>
  <si>
    <t>すずき類</t>
  </si>
  <si>
    <t>開閉制御装置・配電盤</t>
  </si>
  <si>
    <t>331103</t>
  </si>
  <si>
    <t>いかなご</t>
  </si>
  <si>
    <t>配線器具</t>
  </si>
  <si>
    <t>331104</t>
  </si>
  <si>
    <t>あまだい類</t>
  </si>
  <si>
    <t>内燃機関電装品</t>
  </si>
  <si>
    <t>331105</t>
  </si>
  <si>
    <t>ふぐ類</t>
  </si>
  <si>
    <t>その他の産業用電気機器</t>
  </si>
  <si>
    <t>331109</t>
  </si>
  <si>
    <t>その他の魚類</t>
  </si>
  <si>
    <t>民生用エアコンディショナ</t>
  </si>
  <si>
    <t>332101</t>
  </si>
  <si>
    <t>いせえび</t>
  </si>
  <si>
    <t>民生用電気機器（エアコンを除く。）</t>
  </si>
  <si>
    <t>332102</t>
  </si>
  <si>
    <t>くるまえび</t>
  </si>
  <si>
    <t>電子応用装置</t>
  </si>
  <si>
    <t>333101</t>
  </si>
  <si>
    <t>その他のえび類</t>
  </si>
  <si>
    <t>電気計測器</t>
  </si>
  <si>
    <t>333201</t>
  </si>
  <si>
    <t>ずわいがに</t>
  </si>
  <si>
    <t>電球類</t>
  </si>
  <si>
    <t>339901</t>
  </si>
  <si>
    <t>べにずわいがに</t>
  </si>
  <si>
    <t>電気照明器具</t>
  </si>
  <si>
    <t>339902</t>
  </si>
  <si>
    <t>がざみ類</t>
  </si>
  <si>
    <t>電池</t>
  </si>
  <si>
    <t>339903</t>
  </si>
  <si>
    <t>その他のかに類</t>
  </si>
  <si>
    <t>その他の電気機械器具</t>
  </si>
  <si>
    <t>339909</t>
  </si>
  <si>
    <t>あわび類</t>
  </si>
  <si>
    <t>有線電気通信機器</t>
  </si>
  <si>
    <t>341101</t>
  </si>
  <si>
    <t>さざえ</t>
  </si>
  <si>
    <t>携帯電話機</t>
  </si>
  <si>
    <t>341102</t>
  </si>
  <si>
    <t>あさり類</t>
  </si>
  <si>
    <t>無線電気通信機器（携帯電話機を除く。）</t>
  </si>
  <si>
    <t>341103</t>
  </si>
  <si>
    <t>ほたてがい</t>
  </si>
  <si>
    <t>ラジオ・テレビ受信機</t>
  </si>
  <si>
    <t>341104</t>
  </si>
  <si>
    <t>その他の貝類</t>
  </si>
  <si>
    <t>その他の電気通信機器</t>
  </si>
  <si>
    <t>341109</t>
  </si>
  <si>
    <t>するめいか</t>
  </si>
  <si>
    <t>ビデオ機器・デジタルカメラ</t>
  </si>
  <si>
    <t>341201</t>
  </si>
  <si>
    <t>あかいか</t>
  </si>
  <si>
    <t>電気音響機器</t>
  </si>
  <si>
    <t>341202</t>
  </si>
  <si>
    <t>その他のいか類</t>
  </si>
  <si>
    <t>パーソナルコンピュータ</t>
  </si>
  <si>
    <t>342101</t>
  </si>
  <si>
    <t>おきあみ類</t>
  </si>
  <si>
    <t>電子計算機本体（パソコンを除く。）</t>
  </si>
  <si>
    <t>342102</t>
  </si>
  <si>
    <t>たこ類</t>
  </si>
  <si>
    <t>電子計算機附属装置</t>
  </si>
  <si>
    <t>342103</t>
  </si>
  <si>
    <t>うに類</t>
  </si>
  <si>
    <t>351101</t>
  </si>
  <si>
    <t>海産ほ乳類</t>
  </si>
  <si>
    <t>トラック・バス・その他の自動車</t>
  </si>
  <si>
    <t>352101</t>
  </si>
  <si>
    <t>その他の水産動物類</t>
  </si>
  <si>
    <t>二輪自動車</t>
  </si>
  <si>
    <t>352201</t>
  </si>
  <si>
    <t>こんぶ類</t>
  </si>
  <si>
    <t>自動車用内燃機関</t>
  </si>
  <si>
    <t>353101</t>
  </si>
  <si>
    <t>その他の海藻類</t>
  </si>
  <si>
    <t>自動車部品</t>
  </si>
  <si>
    <t>353102</t>
  </si>
  <si>
    <t>捕鯨業（くじら類）</t>
  </si>
  <si>
    <t>鋼船</t>
  </si>
  <si>
    <t>354101</t>
  </si>
  <si>
    <t>ぎんざけ</t>
  </si>
  <si>
    <t>その他の船舶</t>
  </si>
  <si>
    <t>354102</t>
  </si>
  <si>
    <t>舶用内燃機関</t>
  </si>
  <si>
    <t>354103</t>
  </si>
  <si>
    <t>まあじ</t>
  </si>
  <si>
    <t>船舶修理</t>
  </si>
  <si>
    <t>354110</t>
  </si>
  <si>
    <t>しまあじ</t>
  </si>
  <si>
    <t>鉄道車両</t>
  </si>
  <si>
    <t>359101</t>
  </si>
  <si>
    <t>まだい</t>
  </si>
  <si>
    <t>鉄道車両修理</t>
  </si>
  <si>
    <t>359110</t>
  </si>
  <si>
    <t>ひらめ</t>
  </si>
  <si>
    <t>航空機</t>
  </si>
  <si>
    <t>359201</t>
  </si>
  <si>
    <t>航空機修理</t>
  </si>
  <si>
    <t>359210</t>
  </si>
  <si>
    <t>くろまぐろ</t>
  </si>
  <si>
    <t>自転車</t>
  </si>
  <si>
    <t>359901</t>
  </si>
  <si>
    <t>その他の輸送機械</t>
  </si>
  <si>
    <t>359909</t>
  </si>
  <si>
    <t>がん具</t>
  </si>
  <si>
    <t>391101</t>
  </si>
  <si>
    <t>かき類（殻付き）</t>
  </si>
  <si>
    <t>運動用品</t>
  </si>
  <si>
    <t>391102</t>
  </si>
  <si>
    <t>身辺細貨品</t>
  </si>
  <si>
    <t>391901</t>
  </si>
  <si>
    <t>時計</t>
  </si>
  <si>
    <t>391902</t>
  </si>
  <si>
    <t>ほや類</t>
  </si>
  <si>
    <t>楽器</t>
  </si>
  <si>
    <t>391903</t>
  </si>
  <si>
    <t>筆記具・文具</t>
  </si>
  <si>
    <t>391904</t>
  </si>
  <si>
    <t>真珠</t>
  </si>
  <si>
    <t>畳・わら加工品</t>
  </si>
  <si>
    <t>391905</t>
  </si>
  <si>
    <t>情報記録物</t>
  </si>
  <si>
    <t>391906</t>
  </si>
  <si>
    <t>わかめ類</t>
  </si>
  <si>
    <t>391909</t>
  </si>
  <si>
    <t>のり類</t>
  </si>
  <si>
    <t>392101</t>
  </si>
  <si>
    <t>もずく類</t>
  </si>
  <si>
    <t>住宅建築（木造）</t>
  </si>
  <si>
    <t>411101</t>
  </si>
  <si>
    <t>住宅建築（非木造）</t>
  </si>
  <si>
    <t>411102</t>
  </si>
  <si>
    <t>非住宅建築（木造）</t>
  </si>
  <si>
    <t>411201</t>
  </si>
  <si>
    <t>411202</t>
  </si>
  <si>
    <t>412101</t>
  </si>
  <si>
    <t>真珠母貝</t>
  </si>
  <si>
    <t>道路関係公共事業</t>
  </si>
  <si>
    <t>413101</t>
  </si>
  <si>
    <t>河川・下水道・その他の公共事業</t>
  </si>
  <si>
    <t>413102</t>
  </si>
  <si>
    <t>かき類</t>
  </si>
  <si>
    <t>農林関係公共事業</t>
  </si>
  <si>
    <t>413103</t>
  </si>
  <si>
    <t>鉄道軌道建設</t>
  </si>
  <si>
    <t>419101</t>
  </si>
  <si>
    <t>電力施設建設</t>
  </si>
  <si>
    <t>419102</t>
  </si>
  <si>
    <t>電気通信施設建設</t>
  </si>
  <si>
    <t>419103</t>
  </si>
  <si>
    <t>養殖魚種の成長増加</t>
  </si>
  <si>
    <t>419109</t>
  </si>
  <si>
    <t>さく河性さけ・ます類</t>
  </si>
  <si>
    <t>事業用電力</t>
  </si>
  <si>
    <t>461101</t>
  </si>
  <si>
    <t>陸封性さけ・ます類</t>
  </si>
  <si>
    <t>自家発電</t>
  </si>
  <si>
    <t>461103</t>
  </si>
  <si>
    <t>わかさぎ</t>
  </si>
  <si>
    <t>462101</t>
  </si>
  <si>
    <t>あゆ</t>
  </si>
  <si>
    <t>熱供給業</t>
  </si>
  <si>
    <t>462201</t>
  </si>
  <si>
    <t>しらうお</t>
  </si>
  <si>
    <t>上水道・簡易水道</t>
  </si>
  <si>
    <t>471101</t>
  </si>
  <si>
    <t>こい</t>
  </si>
  <si>
    <t>工業用水</t>
  </si>
  <si>
    <t>471102</t>
  </si>
  <si>
    <t>ふな</t>
  </si>
  <si>
    <t>下水道★★</t>
  </si>
  <si>
    <t>471103</t>
  </si>
  <si>
    <t>うぐい・おいかわ</t>
  </si>
  <si>
    <t>廃棄物処理（公営）★★</t>
  </si>
  <si>
    <t>481101</t>
  </si>
  <si>
    <t>うなぎ</t>
  </si>
  <si>
    <t>481102</t>
  </si>
  <si>
    <t>はぜ類</t>
  </si>
  <si>
    <t>卸売</t>
  </si>
  <si>
    <t>511101</t>
  </si>
  <si>
    <t>小売</t>
  </si>
  <si>
    <t>511201</t>
  </si>
  <si>
    <t>しじみ</t>
  </si>
  <si>
    <t>531101</t>
  </si>
  <si>
    <t>生命保険</t>
  </si>
  <si>
    <t>531201</t>
  </si>
  <si>
    <t>えび類</t>
  </si>
  <si>
    <t>損害保険</t>
  </si>
  <si>
    <t>531202</t>
  </si>
  <si>
    <t>他に分類されない水産動植物類</t>
  </si>
  <si>
    <t>不動産仲介・管理業</t>
  </si>
  <si>
    <t>551101</t>
  </si>
  <si>
    <t>ます類</t>
  </si>
  <si>
    <t>不動産賃貸業</t>
  </si>
  <si>
    <t>551102</t>
  </si>
  <si>
    <t>552101</t>
  </si>
  <si>
    <t>553101</t>
  </si>
  <si>
    <t>鉄道旅客輸送</t>
  </si>
  <si>
    <t>571101</t>
  </si>
  <si>
    <t>その他の食用魚種</t>
  </si>
  <si>
    <t>鉄道貨物輸送</t>
  </si>
  <si>
    <t>571201</t>
  </si>
  <si>
    <t>淡水真珠</t>
  </si>
  <si>
    <t>572101</t>
  </si>
  <si>
    <t>観賞用魚</t>
  </si>
  <si>
    <t>ハイヤー・タクシー</t>
  </si>
  <si>
    <t>572102</t>
  </si>
  <si>
    <t>石炭及び亜炭（精炭）</t>
  </si>
  <si>
    <t>572201</t>
  </si>
  <si>
    <t>573101</t>
  </si>
  <si>
    <t>ガス田ガス・炭田ガス（構造性）</t>
  </si>
  <si>
    <t>自家輸送（貨物自動車）</t>
  </si>
  <si>
    <t>573201</t>
  </si>
  <si>
    <t>ガス田ガス・炭田ガス（水溶性）</t>
  </si>
  <si>
    <t>外洋輸送</t>
  </si>
  <si>
    <t>574101</t>
  </si>
  <si>
    <t>その他の原油・天然ガス</t>
  </si>
  <si>
    <t>沿海・内水面輸送</t>
  </si>
  <si>
    <t>574201</t>
  </si>
  <si>
    <t>花こう岩・同類似岩石（製品）</t>
  </si>
  <si>
    <t>港湾運送</t>
  </si>
  <si>
    <t>574301</t>
  </si>
  <si>
    <t>石英粗面岩・同類似岩石（製品）</t>
  </si>
  <si>
    <t>575101</t>
  </si>
  <si>
    <t>安山岩・同類似岩石（製品）</t>
  </si>
  <si>
    <t>576101</t>
  </si>
  <si>
    <t>ぎょう灰岩（製品）</t>
  </si>
  <si>
    <t>577101</t>
  </si>
  <si>
    <t>砂岩（製品）</t>
  </si>
  <si>
    <t>こん包</t>
  </si>
  <si>
    <t>578101</t>
  </si>
  <si>
    <t>粘板岩（製品）</t>
  </si>
  <si>
    <t>道路輸送施設提供</t>
  </si>
  <si>
    <t>578901</t>
  </si>
  <si>
    <t>砂・砂利・玉石</t>
  </si>
  <si>
    <t>水運施設管理（国公営）★★</t>
  </si>
  <si>
    <t>578902</t>
  </si>
  <si>
    <t>その他の採石、砂・砂利・玉石</t>
  </si>
  <si>
    <t>水運施設管理</t>
  </si>
  <si>
    <t>578903</t>
  </si>
  <si>
    <t>水運附帯サービス</t>
  </si>
  <si>
    <t>578904</t>
  </si>
  <si>
    <t>切石、間知石、割石、割ぐり石</t>
  </si>
  <si>
    <t>航空施設管理（公営）★★</t>
  </si>
  <si>
    <t>578905</t>
  </si>
  <si>
    <t>航空施設管理</t>
  </si>
  <si>
    <t>578906</t>
  </si>
  <si>
    <t>鉄鉱石</t>
  </si>
  <si>
    <t>航空附帯サービス</t>
  </si>
  <si>
    <t>578907</t>
  </si>
  <si>
    <t>金鉱（含有量）</t>
  </si>
  <si>
    <t>旅行・その他の運輸附帯サービス</t>
  </si>
  <si>
    <t>578909</t>
  </si>
  <si>
    <t>その他の金属鉱物</t>
  </si>
  <si>
    <t>579101</t>
  </si>
  <si>
    <t>石灰石</t>
  </si>
  <si>
    <t>固定電気通信</t>
  </si>
  <si>
    <t>591101</t>
  </si>
  <si>
    <t>けい石</t>
  </si>
  <si>
    <t>移動電気通信</t>
  </si>
  <si>
    <t>591102</t>
  </si>
  <si>
    <t>けい砂</t>
  </si>
  <si>
    <t>電気通信に附帯するサービス</t>
  </si>
  <si>
    <t>591103</t>
  </si>
  <si>
    <t>ドロマイト</t>
  </si>
  <si>
    <t>公共放送</t>
  </si>
  <si>
    <t>592101</t>
  </si>
  <si>
    <t>木節・頁岩粘土（粗鉱）</t>
  </si>
  <si>
    <t>民間放送</t>
  </si>
  <si>
    <t>592102</t>
  </si>
  <si>
    <t>木節・頁岩粘土（精鉱）</t>
  </si>
  <si>
    <t>有線放送</t>
  </si>
  <si>
    <t>592103</t>
  </si>
  <si>
    <t>がいろ目粘土（粗鉱）</t>
  </si>
  <si>
    <t>593101</t>
  </si>
  <si>
    <t>がいろ目粘土（精鉱）</t>
  </si>
  <si>
    <t>594101</t>
  </si>
  <si>
    <t>その他の耐火粘土</t>
  </si>
  <si>
    <t>映像・音声・文字情報制作（新聞・出版を除く。）</t>
  </si>
  <si>
    <t>595101</t>
  </si>
  <si>
    <t>ろう石（精鉱）</t>
  </si>
  <si>
    <t>新聞</t>
  </si>
  <si>
    <t>595102</t>
  </si>
  <si>
    <t>長石（粗鉱）</t>
  </si>
  <si>
    <t>出版</t>
  </si>
  <si>
    <t>595103</t>
  </si>
  <si>
    <t>長石（精鉱）</t>
  </si>
  <si>
    <t>公務（中央）★★</t>
  </si>
  <si>
    <t>611101</t>
  </si>
  <si>
    <t>風化花こう岩（含むサバ）（粗鉱）</t>
  </si>
  <si>
    <t>公務（地方）★★</t>
  </si>
  <si>
    <t>611201</t>
  </si>
  <si>
    <t>風化花こう岩（含むサバ）（精鉱）</t>
  </si>
  <si>
    <t>学校教育（国公立）★★</t>
  </si>
  <si>
    <t>631101</t>
  </si>
  <si>
    <t>陶石（精鉱）</t>
  </si>
  <si>
    <t>学校教育（私立）★</t>
  </si>
  <si>
    <t>631102</t>
  </si>
  <si>
    <t>カオリン（精鉱）</t>
  </si>
  <si>
    <t>学校給食（国公立）★★</t>
  </si>
  <si>
    <t>631103</t>
  </si>
  <si>
    <t>その他の窯業原料用鉱物</t>
  </si>
  <si>
    <t>学校給食（私立）★</t>
  </si>
  <si>
    <t>631104</t>
  </si>
  <si>
    <t>ベントナイト（粗鉱）</t>
  </si>
  <si>
    <t>社会教育（国公立）★★</t>
  </si>
  <si>
    <t>631201</t>
  </si>
  <si>
    <t>けいそう土（粗鉱）</t>
  </si>
  <si>
    <t>社会教育（非営利）★</t>
  </si>
  <si>
    <t>631202</t>
  </si>
  <si>
    <t>他に分類されないその他の鉱物</t>
  </si>
  <si>
    <t>その他の教育訓練機関（国公立）★★</t>
  </si>
  <si>
    <t>631203</t>
  </si>
  <si>
    <t>和牛めす</t>
  </si>
  <si>
    <t>その他の教育訓練機関</t>
  </si>
  <si>
    <t>631204</t>
  </si>
  <si>
    <t>和牛去勢</t>
  </si>
  <si>
    <t>自然科学研究機関（国公立）★★</t>
  </si>
  <si>
    <t>632101</t>
  </si>
  <si>
    <t>和牛おす</t>
  </si>
  <si>
    <t>人文・社会科学研究機関（国公立）★★</t>
  </si>
  <si>
    <t>632102</t>
  </si>
  <si>
    <t>乳牛めす</t>
  </si>
  <si>
    <t>自然科学研究機関（非営利）★</t>
  </si>
  <si>
    <t>632103</t>
  </si>
  <si>
    <t>乳牛去勢</t>
  </si>
  <si>
    <t>人文・社会科学研究機関（非営利）★</t>
  </si>
  <si>
    <t>632104</t>
  </si>
  <si>
    <t>乳牛おす</t>
  </si>
  <si>
    <t>自然科学研究機関</t>
  </si>
  <si>
    <t>632105</t>
  </si>
  <si>
    <t>交雑牛めす</t>
  </si>
  <si>
    <t>人文・社会科学研究機関</t>
  </si>
  <si>
    <t>632106</t>
  </si>
  <si>
    <t>交雑牛去勢</t>
  </si>
  <si>
    <t>企業内研究開発</t>
  </si>
  <si>
    <t>632201</t>
  </si>
  <si>
    <t>交雑牛おす</t>
  </si>
  <si>
    <t>医療（入院診療）</t>
  </si>
  <si>
    <t>641101</t>
  </si>
  <si>
    <t>その他の牛めす</t>
  </si>
  <si>
    <t>医療（入院外診療）</t>
  </si>
  <si>
    <t>641102</t>
  </si>
  <si>
    <t>その他の牛去勢</t>
  </si>
  <si>
    <t>医療（歯科診療）</t>
  </si>
  <si>
    <t>641103</t>
  </si>
  <si>
    <t>その他の牛おす</t>
  </si>
  <si>
    <t>医療（調剤）</t>
  </si>
  <si>
    <t>641104</t>
  </si>
  <si>
    <t>子牛</t>
  </si>
  <si>
    <t>医療（その他の医療サービス）</t>
  </si>
  <si>
    <t>641105</t>
  </si>
  <si>
    <t>豚肉</t>
  </si>
  <si>
    <t>保健衛生（国公立）★★</t>
  </si>
  <si>
    <t>642101</t>
  </si>
  <si>
    <t>肉用若鶏（ブロイラー）</t>
  </si>
  <si>
    <t>642102</t>
  </si>
  <si>
    <t>廃鶏</t>
  </si>
  <si>
    <t>社会保険事業★★</t>
  </si>
  <si>
    <t>643101</t>
  </si>
  <si>
    <t>その他の肉用鶏</t>
  </si>
  <si>
    <t>社会福祉（国公立）★★</t>
  </si>
  <si>
    <t>643102</t>
  </si>
  <si>
    <t>馬肉</t>
  </si>
  <si>
    <t>社会福祉（非営利）★</t>
  </si>
  <si>
    <t>643103</t>
  </si>
  <si>
    <t>その他の食肉</t>
  </si>
  <si>
    <t>社会福祉</t>
  </si>
  <si>
    <t>643104</t>
  </si>
  <si>
    <t>牛皮</t>
  </si>
  <si>
    <t>保育所</t>
  </si>
  <si>
    <t>643105</t>
  </si>
  <si>
    <t>子牛皮</t>
  </si>
  <si>
    <t>介護（施設サービス）</t>
  </si>
  <si>
    <t>644101</t>
  </si>
  <si>
    <t>豚皮</t>
  </si>
  <si>
    <t>介護（施設サービスを除く。）</t>
  </si>
  <si>
    <t>644102</t>
  </si>
  <si>
    <t>馬皮</t>
  </si>
  <si>
    <t>会員制企業団体</t>
  </si>
  <si>
    <t>659901</t>
  </si>
  <si>
    <t>内臓</t>
  </si>
  <si>
    <t>対家計民間非営利団体（別掲を除く。）★</t>
  </si>
  <si>
    <t>659902</t>
  </si>
  <si>
    <t>肉鶏処理副産物</t>
  </si>
  <si>
    <t>物品賃貸業（貸自動車を除く。）</t>
  </si>
  <si>
    <t>661101</t>
  </si>
  <si>
    <t>貸自動車業</t>
  </si>
  <si>
    <t>661201</t>
  </si>
  <si>
    <t>牛乳</t>
  </si>
  <si>
    <t>662101</t>
  </si>
  <si>
    <t>加工乳</t>
  </si>
  <si>
    <t>自動車整備</t>
  </si>
  <si>
    <t>663110</t>
  </si>
  <si>
    <t>乳飲料</t>
  </si>
  <si>
    <t>機械修理</t>
  </si>
  <si>
    <t>663210</t>
  </si>
  <si>
    <t>乳酸菌飲料</t>
  </si>
  <si>
    <t>法務・財務・会計サービス</t>
  </si>
  <si>
    <t>669901</t>
  </si>
  <si>
    <t>発酵乳</t>
  </si>
  <si>
    <t>土木建築サービス</t>
  </si>
  <si>
    <t>669902</t>
  </si>
  <si>
    <t>全粉乳</t>
  </si>
  <si>
    <t>労働者派遣サービス</t>
  </si>
  <si>
    <t>669903</t>
  </si>
  <si>
    <t>調製粉乳</t>
  </si>
  <si>
    <t>建物サービス</t>
  </si>
  <si>
    <t>669904</t>
  </si>
  <si>
    <t>脱脂粉乳</t>
  </si>
  <si>
    <t>警備業</t>
  </si>
  <si>
    <t>669905</t>
  </si>
  <si>
    <t>加糖れん乳・無糖れん乳・脱脂加糖れん乳</t>
  </si>
  <si>
    <t>669909</t>
  </si>
  <si>
    <t>バター</t>
  </si>
  <si>
    <t>671101</t>
  </si>
  <si>
    <t>チーズ</t>
  </si>
  <si>
    <t>飲食店</t>
  </si>
  <si>
    <t>672101</t>
  </si>
  <si>
    <t>クリーム</t>
  </si>
  <si>
    <t>持ち帰り・配達飲食サービス</t>
  </si>
  <si>
    <t>672102</t>
  </si>
  <si>
    <t>アイスクリーム</t>
  </si>
  <si>
    <t>洗濯業</t>
  </si>
  <si>
    <t>673101</t>
  </si>
  <si>
    <t>アイスミルク</t>
  </si>
  <si>
    <t>理容業</t>
  </si>
  <si>
    <t>673102</t>
  </si>
  <si>
    <t>ラクトアイス</t>
  </si>
  <si>
    <t>美容業</t>
  </si>
  <si>
    <t>673103</t>
  </si>
  <si>
    <t>農業経営体生産分</t>
  </si>
  <si>
    <t>浴場業</t>
  </si>
  <si>
    <t>673104</t>
  </si>
  <si>
    <t>半製品及び仕掛品</t>
  </si>
  <si>
    <t>その他の洗濯・理容・美容・浴場業</t>
  </si>
  <si>
    <t>673109</t>
  </si>
  <si>
    <t>肉加工品</t>
  </si>
  <si>
    <t>映画館</t>
  </si>
  <si>
    <t>674101</t>
  </si>
  <si>
    <t>興行場（映画館を除く。）・興行団</t>
  </si>
  <si>
    <t>674102</t>
  </si>
  <si>
    <t>食肉びん・かん詰</t>
  </si>
  <si>
    <t>競輪・競馬等の競走場・競技団</t>
  </si>
  <si>
    <t>674103</t>
  </si>
  <si>
    <t>畜産食品（別掲を除く。）</t>
  </si>
  <si>
    <t>スポーツ施設提供業・公園・遊園地</t>
  </si>
  <si>
    <t>674104</t>
  </si>
  <si>
    <t>遊戯場</t>
  </si>
  <si>
    <t>674105</t>
  </si>
  <si>
    <t>生鮮冷凍魚介類</t>
  </si>
  <si>
    <t>その他の娯楽</t>
  </si>
  <si>
    <t>674109</t>
  </si>
  <si>
    <t>包装冷凍魚介類</t>
  </si>
  <si>
    <t>写真業</t>
  </si>
  <si>
    <t>679901</t>
  </si>
  <si>
    <t>副産物</t>
  </si>
  <si>
    <t>冠婚葬祭業</t>
  </si>
  <si>
    <t>679902</t>
  </si>
  <si>
    <t>塩干・塩蔵品</t>
  </si>
  <si>
    <t>個人教授業</t>
  </si>
  <si>
    <t>679903</t>
  </si>
  <si>
    <t>素干・煮干</t>
  </si>
  <si>
    <t>各種修理業（別掲を除く。）</t>
  </si>
  <si>
    <t>679904</t>
  </si>
  <si>
    <t>くん製品</t>
  </si>
  <si>
    <t>679909</t>
  </si>
  <si>
    <t>681100</t>
  </si>
  <si>
    <t>691100</t>
  </si>
  <si>
    <t>海藻加工品</t>
  </si>
  <si>
    <t>その他の水産食品</t>
  </si>
  <si>
    <t>精米</t>
  </si>
  <si>
    <t>精麦</t>
  </si>
  <si>
    <t>精米・精麦かす</t>
  </si>
  <si>
    <t>小麦粉</t>
  </si>
  <si>
    <t>その他の製粉</t>
  </si>
  <si>
    <t>食パン</t>
  </si>
  <si>
    <t>菓子パン</t>
  </si>
  <si>
    <t>その他のパン</t>
  </si>
  <si>
    <t>製造小売分</t>
  </si>
  <si>
    <t>飴菓子</t>
  </si>
  <si>
    <t>チョコレート</t>
  </si>
  <si>
    <t>チューインガム</t>
  </si>
  <si>
    <t>せんべい</t>
  </si>
  <si>
    <t>ビスケット</t>
  </si>
  <si>
    <t>米菓</t>
  </si>
  <si>
    <t>和生菓子</t>
  </si>
  <si>
    <t>洋生菓子</t>
  </si>
  <si>
    <t>スナック菓子</t>
  </si>
  <si>
    <t>油菓子</t>
  </si>
  <si>
    <t>その他の菓子</t>
  </si>
  <si>
    <t>冷凍菓子</t>
  </si>
  <si>
    <t>ココア粉（無糖）</t>
  </si>
  <si>
    <t>調整ココア</t>
  </si>
  <si>
    <t>ココアケーキ</t>
  </si>
  <si>
    <t>原料用チョコレート</t>
  </si>
  <si>
    <t>洋生用チョコレート</t>
  </si>
  <si>
    <t>氷菓</t>
  </si>
  <si>
    <t>野菜・果実漬物</t>
  </si>
  <si>
    <t>冷凍野菜・果実</t>
  </si>
  <si>
    <t>果実びん・かん詰</t>
  </si>
  <si>
    <t>野菜びん・かん詰</t>
  </si>
  <si>
    <t>ジャムびん・かん詰</t>
  </si>
  <si>
    <t>原料濃縮果汁</t>
  </si>
  <si>
    <t>その他の農産保存食料品</t>
  </si>
  <si>
    <t>てんさい糖</t>
  </si>
  <si>
    <t>甘しゃ糖</t>
  </si>
  <si>
    <t>精製糖（輸入原料）</t>
  </si>
  <si>
    <t>含みつ糖</t>
  </si>
  <si>
    <t>糖みつ</t>
  </si>
  <si>
    <t>ビートパルプ</t>
  </si>
  <si>
    <t>でん粉かす</t>
  </si>
  <si>
    <t>ぶどう糖</t>
  </si>
  <si>
    <t>水あめ</t>
  </si>
  <si>
    <t>異性化糖</t>
  </si>
  <si>
    <t>大豆油</t>
  </si>
  <si>
    <t>なたね油</t>
  </si>
  <si>
    <t>米ぬか油</t>
  </si>
  <si>
    <t>ごま油</t>
  </si>
  <si>
    <t>その他の食用植物油脂</t>
  </si>
  <si>
    <t>非食用植物油脂</t>
  </si>
  <si>
    <t>牛脂</t>
  </si>
  <si>
    <t>豚脂</t>
  </si>
  <si>
    <t>魚油</t>
  </si>
  <si>
    <t>その他の動物油</t>
  </si>
  <si>
    <t>マーガリン</t>
  </si>
  <si>
    <t>ファットスプレッド</t>
  </si>
  <si>
    <t>ショートニング</t>
  </si>
  <si>
    <t>その他の食用加工油脂</t>
  </si>
  <si>
    <t>大豆油かす</t>
  </si>
  <si>
    <t>なたね油かす</t>
  </si>
  <si>
    <t>米ぬか油かす</t>
  </si>
  <si>
    <t>ごま油かす</t>
  </si>
  <si>
    <t>その他の食用油かす</t>
  </si>
  <si>
    <t>非食用油かす</t>
  </si>
  <si>
    <t>味そ</t>
  </si>
  <si>
    <t>しょう油・食用アミノ酸</t>
  </si>
  <si>
    <t>ウスター・中濃・濃厚ソース</t>
  </si>
  <si>
    <t>その他のソース類</t>
  </si>
  <si>
    <t>食酢</t>
  </si>
  <si>
    <t>香辛料</t>
  </si>
  <si>
    <t>ルウ類</t>
  </si>
  <si>
    <t>グルタミン酸ナトリウム</t>
  </si>
  <si>
    <t>他に分類されない調味料</t>
  </si>
  <si>
    <t>そう菜</t>
  </si>
  <si>
    <t>すし・弁当</t>
  </si>
  <si>
    <t>豆腐・油揚げ類</t>
  </si>
  <si>
    <t>凍豆腐</t>
  </si>
  <si>
    <t>納豆</t>
  </si>
  <si>
    <t>あん類</t>
  </si>
  <si>
    <t>調理・特殊びん・かん詰</t>
  </si>
  <si>
    <t>植物たん白</t>
  </si>
  <si>
    <t>イースト</t>
  </si>
  <si>
    <t>こうじ・種こうじ・麦芽</t>
  </si>
  <si>
    <t>ふ・焼ふ</t>
  </si>
  <si>
    <t>切餅・包装餅（和生菓子を除く。）</t>
  </si>
  <si>
    <t>栄養補助食品（錠剤、カプセル等の形状のもの）</t>
  </si>
  <si>
    <t>他に分類されない食料品</t>
  </si>
  <si>
    <t>みりん</t>
  </si>
  <si>
    <t>清酒副産物</t>
  </si>
  <si>
    <t>みりん副産物</t>
  </si>
  <si>
    <t>仕掛品・半製品</t>
  </si>
  <si>
    <t>ビール</t>
  </si>
  <si>
    <t>ビール副産物</t>
  </si>
  <si>
    <t>発泡酒</t>
  </si>
  <si>
    <t>ウイスキー</t>
  </si>
  <si>
    <t>ブランデー</t>
  </si>
  <si>
    <t>合成清酒</t>
  </si>
  <si>
    <t>しょうちゅう</t>
  </si>
  <si>
    <t>果実酒類</t>
  </si>
  <si>
    <t>スピリッツ類</t>
  </si>
  <si>
    <t>リキュール類</t>
  </si>
  <si>
    <t>雑酒（発泡酒除く。）</t>
  </si>
  <si>
    <t>添加用アルコール</t>
  </si>
  <si>
    <t>緑茶</t>
  </si>
  <si>
    <t>その他の茶</t>
  </si>
  <si>
    <t>コーヒー</t>
  </si>
  <si>
    <t>炭酸飲料</t>
  </si>
  <si>
    <t>果実飲料</t>
  </si>
  <si>
    <t>トマトジュース</t>
  </si>
  <si>
    <t>その他の野菜飲料</t>
  </si>
  <si>
    <t>茶系飲料</t>
  </si>
  <si>
    <t>コーヒー飲料</t>
  </si>
  <si>
    <t>豆乳類</t>
  </si>
  <si>
    <t>ミネラル・ウォーター</t>
  </si>
  <si>
    <t>スポーツ・機能性飲料</t>
  </si>
  <si>
    <t>乳性飲料</t>
  </si>
  <si>
    <t>他に分類されない清涼飲料</t>
  </si>
  <si>
    <t>配合飼料</t>
  </si>
  <si>
    <t>ペット用飼料</t>
  </si>
  <si>
    <t>単体飼料</t>
  </si>
  <si>
    <t>有機質肥料</t>
  </si>
  <si>
    <t>器械生糸（含玉糸）</t>
  </si>
  <si>
    <t>きびそ</t>
  </si>
  <si>
    <t>びす</t>
  </si>
  <si>
    <t>その他の副蚕糸</t>
  </si>
  <si>
    <t>純綿糸（落綿糸を含む）</t>
  </si>
  <si>
    <t>混紡綿糸（落綿糸を含む）</t>
  </si>
  <si>
    <t>ビスコース・スフ糸（混紡を含む）</t>
  </si>
  <si>
    <t>アクリル紡績糸（混紡を含む）</t>
  </si>
  <si>
    <t>ポリエステル紡績糸（混紡を含む）</t>
  </si>
  <si>
    <t>その他の化学繊維紡績糸</t>
  </si>
  <si>
    <t>純そ毛糸</t>
  </si>
  <si>
    <t>混紡そ毛糸</t>
  </si>
  <si>
    <t>純紡毛糸</t>
  </si>
  <si>
    <t>混紡紡毛糸</t>
  </si>
  <si>
    <t>綿縫糸、綿ねん糸</t>
  </si>
  <si>
    <t>絹（生糸）縫糸、絹（生糸）ねん糸</t>
  </si>
  <si>
    <t>合成繊維縫糸</t>
  </si>
  <si>
    <t>その他の合成繊維ねん糸</t>
  </si>
  <si>
    <t>その他のねん糸</t>
  </si>
  <si>
    <t>かさ高加工糸</t>
  </si>
  <si>
    <t>その他の紡績糸</t>
  </si>
  <si>
    <t>ポプリン、ブロードクロス</t>
  </si>
  <si>
    <t>かなきん、粗布、てんじく、細布、ネル</t>
  </si>
  <si>
    <t>別珍、コールテン</t>
  </si>
  <si>
    <t>クレープ</t>
  </si>
  <si>
    <t>その他の綿広幅生地織物</t>
  </si>
  <si>
    <t>タオル地</t>
  </si>
  <si>
    <t>その他の綿広幅糸染織物</t>
  </si>
  <si>
    <t>白もめん（さらし地、手ぬぐい地、ゆかた地）</t>
  </si>
  <si>
    <t>その他の綿小幅織物</t>
  </si>
  <si>
    <t>ビスコース・スフ織物</t>
  </si>
  <si>
    <t>アクリル紡績糸織物</t>
  </si>
  <si>
    <t>ポリエステル紡績糸織物</t>
  </si>
  <si>
    <t>その他の化学繊維紡績糸織物</t>
  </si>
  <si>
    <t>綿・スフ・合成繊維毛布地</t>
  </si>
  <si>
    <t>製造業以外からの委託</t>
  </si>
  <si>
    <t>羽二重類（交織を含む）（広幅のもの）</t>
  </si>
  <si>
    <t>その他の絹広幅織物</t>
  </si>
  <si>
    <t>ちりめん類（小幅のもの）</t>
  </si>
  <si>
    <t>その他の絹小幅織物</t>
  </si>
  <si>
    <t>絹紡織物</t>
  </si>
  <si>
    <t>ビスコース人絹織物</t>
  </si>
  <si>
    <t>キュプラ長繊維織物</t>
  </si>
  <si>
    <t>アセテート長繊維織物</t>
  </si>
  <si>
    <t>ナイロン長繊維織物</t>
  </si>
  <si>
    <t>ポリエステル長繊維織物</t>
  </si>
  <si>
    <t>その他の合成繊維長繊維織物</t>
  </si>
  <si>
    <t>化学繊維タイヤコード</t>
  </si>
  <si>
    <t>絹織物（賃加工）</t>
  </si>
  <si>
    <t>ビスコース人絹・キュプラ・アセテート長繊維織物（賃加工）</t>
  </si>
  <si>
    <t>合成繊維長繊維織物（賃加工）</t>
  </si>
  <si>
    <t>そ毛洋服地</t>
  </si>
  <si>
    <t>その他のそ毛織物</t>
  </si>
  <si>
    <t>紡毛服地</t>
  </si>
  <si>
    <t>その他の毛織物（紡毛を含む）</t>
  </si>
  <si>
    <t>麻織物</t>
  </si>
  <si>
    <t>細幅織物</t>
  </si>
  <si>
    <t>モケット</t>
  </si>
  <si>
    <t>他に分類されない織物</t>
  </si>
  <si>
    <t>毛織物（賃加工）</t>
  </si>
  <si>
    <t>麻織物（賃加工）</t>
  </si>
  <si>
    <t>細幅織物（賃加工）</t>
  </si>
  <si>
    <t>その他の織物（賃加工）</t>
  </si>
  <si>
    <t>綿丸編ニット生地</t>
  </si>
  <si>
    <t>合成繊維丸編ニット生地</t>
  </si>
  <si>
    <t>その他の繊維製丸編ニット生地</t>
  </si>
  <si>
    <t>たて編ニット生地</t>
  </si>
  <si>
    <t>横編ニット生地（半製品を含む）</t>
  </si>
  <si>
    <t>綿・スフ・麻織物精練・漂白・染色</t>
  </si>
  <si>
    <t>合成繊維紡績糸織物精練・漂白・染色、麻風合成繊維織物機械整理仕上</t>
  </si>
  <si>
    <t>絹・人絹織物精練・漂白・染色</t>
  </si>
  <si>
    <t>合成繊維長繊維織物精練・漂白・染色、レーヨン風合成繊維織物機械整理仕上</t>
  </si>
  <si>
    <t>毛織物機械染色・整理</t>
  </si>
  <si>
    <t>織物機械整理</t>
  </si>
  <si>
    <t>綿織物手加工染色・整理</t>
  </si>
  <si>
    <t>絹織物手加工染色・整理</t>
  </si>
  <si>
    <t>その他の織物手加工染色・整理</t>
  </si>
  <si>
    <t>綿状繊維染色・整理、綿糸染</t>
  </si>
  <si>
    <t>合成繊維糸染・その他の糸染</t>
  </si>
  <si>
    <t>ニット・レース染色・整理</t>
  </si>
  <si>
    <t>繊維雑品染色・整理（起毛を含む）</t>
  </si>
  <si>
    <t>綿・スフ・麻織物機械染色（賃加工）</t>
  </si>
  <si>
    <t>合成繊維紡績糸織物機械染色（賃加工）</t>
  </si>
  <si>
    <t>絹・人絹織物機械染色（賃加工）</t>
  </si>
  <si>
    <t>合成繊維長繊維織物機械染色（賃加工）</t>
  </si>
  <si>
    <t>毛織物機械染色・整理（賃加工）</t>
  </si>
  <si>
    <t>毛風合成繊維織物機械染色・整理（賃加工）</t>
  </si>
  <si>
    <t>綿織物機械整理（賃加工）</t>
  </si>
  <si>
    <t>絹織物機械整理（賃加工）</t>
  </si>
  <si>
    <t>その他の織物機械整理（賃加工）</t>
  </si>
  <si>
    <t>綿織物手加工染色・整理（賃加工）</t>
  </si>
  <si>
    <t>絹織物手加工染色・整理（賃加工）</t>
  </si>
  <si>
    <t>その他の織物手加工染色・整理（賃加工）</t>
  </si>
  <si>
    <t>綿状繊維・糸染色整理（賃加工）</t>
  </si>
  <si>
    <t>合成繊維糸・その他の糸染整理（賃加工）</t>
  </si>
  <si>
    <t>ニット・レース染色・整理（賃加工）</t>
  </si>
  <si>
    <t>繊維雑品染色・整理（起毛を含む）（賃加工）</t>
  </si>
  <si>
    <t>合成繊維</t>
  </si>
  <si>
    <t>その他の繊維製（麻を含む）</t>
  </si>
  <si>
    <t>ナイロン</t>
  </si>
  <si>
    <t>ポリエチレン</t>
  </si>
  <si>
    <t>漁網以外の網地</t>
  </si>
  <si>
    <t>刺しゅうレース生地</t>
  </si>
  <si>
    <t>編レース生地</t>
  </si>
  <si>
    <t>ボビンレース生地</t>
  </si>
  <si>
    <t>その他のレース生地・雑品</t>
  </si>
  <si>
    <t>組ひも</t>
  </si>
  <si>
    <t>整毛</t>
  </si>
  <si>
    <t>プレスフェルト生地（ニードルを含む）、不織布（乾式）</t>
  </si>
  <si>
    <t>プレスフェルト製品</t>
  </si>
  <si>
    <t>上塗りした織物、防水した織物</t>
  </si>
  <si>
    <t>紋紙（ジャカードカード）</t>
  </si>
  <si>
    <t>ふとん綿（中入綿を含む）</t>
  </si>
  <si>
    <t>他に分類されない繊維粗製品</t>
  </si>
  <si>
    <t>背広服上衣</t>
  </si>
  <si>
    <t>背広服ズボン</t>
  </si>
  <si>
    <t>オーバーコート類</t>
  </si>
  <si>
    <t>制服上衣・オーバーコート類</t>
  </si>
  <si>
    <t>制服ズボン</t>
  </si>
  <si>
    <t>ゴム引合羽・レインコート・ビニル合羽</t>
  </si>
  <si>
    <t>ワンピース・スーツ上衣</t>
  </si>
  <si>
    <t>スカート・ズボン</t>
  </si>
  <si>
    <t>ブラウス</t>
  </si>
  <si>
    <t>オーバー・レインコート</t>
  </si>
  <si>
    <t>成人女子・少女用制服</t>
  </si>
  <si>
    <t>乳幼児服</t>
  </si>
  <si>
    <t>事務用・作業用・衛生用衣服</t>
  </si>
  <si>
    <t>スポーツ用衣服</t>
  </si>
  <si>
    <t>成人男子・少年用上衣・オーバーコート類</t>
  </si>
  <si>
    <t>成人男子・少年用ズボン</t>
  </si>
  <si>
    <t>成人女子・少女用上衣・オーバーコート類</t>
  </si>
  <si>
    <t>成人女子・少女用スカート・ズボン</t>
  </si>
  <si>
    <t>ワイシャツ</t>
  </si>
  <si>
    <t>その他のシャツ</t>
  </si>
  <si>
    <t>綿織物製下着</t>
  </si>
  <si>
    <t>その他の繊維織物製下着</t>
  </si>
  <si>
    <t>寝着類（和式のものを除く）</t>
  </si>
  <si>
    <t>既製和服・帯（縫製加工されたもの）</t>
  </si>
  <si>
    <t>足袋類（類似品、半製品を含む）</t>
  </si>
  <si>
    <t>その他の和装製品（ニット製を含む）</t>
  </si>
  <si>
    <t>上衣・コート類（ブレザー、ジャンパー等を含む）</t>
  </si>
  <si>
    <t>ズボン・スカート</t>
  </si>
  <si>
    <t>乳幼児用外衣</t>
  </si>
  <si>
    <t>ニット製アウターシャツ類</t>
  </si>
  <si>
    <t>成人男子・少年用セーター・カーディガン・ベスト類</t>
  </si>
  <si>
    <t>成人女子・少女用セーター・カーディガン・ベスト類</t>
  </si>
  <si>
    <t>スポーツ上衣</t>
  </si>
  <si>
    <t>スポーツ用ズボン・スカート</t>
  </si>
  <si>
    <t>海水着・海水パンツ・海浜着</t>
  </si>
  <si>
    <t>その他の外衣･シャツ（学校服、制服、作業服等を含む）</t>
  </si>
  <si>
    <t>肌着</t>
  </si>
  <si>
    <t>ブリーフ・ショーツ類</t>
  </si>
  <si>
    <t>スリップ・ペチコート類</t>
  </si>
  <si>
    <t>寝着類</t>
  </si>
  <si>
    <t>補整着</t>
  </si>
  <si>
    <t>ネクタイ（ニット製を含む）</t>
  </si>
  <si>
    <t>スカーフ・マフラー（ニット製を含む）</t>
  </si>
  <si>
    <t>ハンカチーフ</t>
  </si>
  <si>
    <t>ソックス</t>
  </si>
  <si>
    <t>パンティストッキング</t>
  </si>
  <si>
    <t>その他の靴下</t>
  </si>
  <si>
    <t>タイツ</t>
  </si>
  <si>
    <t>衣服用ニット手袋</t>
  </si>
  <si>
    <t>作業用ニット手袋</t>
  </si>
  <si>
    <t>その他の手袋</t>
  </si>
  <si>
    <t>織物製帽子</t>
  </si>
  <si>
    <t>その他の帽子（フェルト製、ニット製、帽体を含む）</t>
  </si>
  <si>
    <t>毛皮製衣服・身の回り品</t>
  </si>
  <si>
    <t>なめし革製衣服（合成皮革製を含む）</t>
  </si>
  <si>
    <t>繊維製履物</t>
  </si>
  <si>
    <t>衛生衣服附属品</t>
  </si>
  <si>
    <t>その他の衣服・繊維製身の回り品（ニット製を含む）</t>
  </si>
  <si>
    <t>ふとん（羊毛ふとんを含む）</t>
  </si>
  <si>
    <t>羽毛ふとん</t>
  </si>
  <si>
    <t>その他の寝具（毛布を除く）</t>
  </si>
  <si>
    <t>毛布</t>
  </si>
  <si>
    <t>じゅうたん、だん通</t>
  </si>
  <si>
    <t>タフテッドカーペット</t>
  </si>
  <si>
    <t>その他の繊維製床敷物、同類似品</t>
  </si>
  <si>
    <t>医療用ガーゼ、包帯</t>
  </si>
  <si>
    <t>脱脂綿</t>
  </si>
  <si>
    <t>その他の衛生医療用繊維製品</t>
  </si>
  <si>
    <t>綿帆布製品</t>
  </si>
  <si>
    <t>合成繊維帆布製品</t>
  </si>
  <si>
    <t>その他の繊維製帆布製品</t>
  </si>
  <si>
    <t>繊維製袋</t>
  </si>
  <si>
    <t>刺しゅう製品</t>
  </si>
  <si>
    <t>タオル（ハンカチーフを除く）</t>
  </si>
  <si>
    <t>他に分類されない繊維製品（ニット製を含む）</t>
  </si>
  <si>
    <t>建築用板材</t>
  </si>
  <si>
    <t>建築用ひき割</t>
  </si>
  <si>
    <t>建築用ひき角</t>
  </si>
  <si>
    <t>その他の製材</t>
  </si>
  <si>
    <t>単板</t>
  </si>
  <si>
    <t>普通合板</t>
  </si>
  <si>
    <t>特殊合板（木質複合床板を除く。）</t>
  </si>
  <si>
    <t>集成材</t>
  </si>
  <si>
    <t>造作材（建具を除く）</t>
  </si>
  <si>
    <t>住宅建築用木製組立材料</t>
  </si>
  <si>
    <t>その他の建築用木製組立材料</t>
  </si>
  <si>
    <t>木質系プレハブ住宅</t>
  </si>
  <si>
    <t>パーティクルボード</t>
  </si>
  <si>
    <t>硬質繊維板</t>
  </si>
  <si>
    <t>その他の繊維板</t>
  </si>
  <si>
    <t>銘板、銘木、床柱</t>
  </si>
  <si>
    <t>床板</t>
  </si>
  <si>
    <t>経木、同製品</t>
  </si>
  <si>
    <t>他に分類されない特殊製材品</t>
  </si>
  <si>
    <t>竹・とう・きりゅう等容器</t>
  </si>
  <si>
    <t>木箱</t>
  </si>
  <si>
    <t>折箱</t>
  </si>
  <si>
    <t>取枠、巻枠（木製ドラムを含む）</t>
  </si>
  <si>
    <t>たる</t>
  </si>
  <si>
    <t>おけ類</t>
  </si>
  <si>
    <t>薬品処理木材</t>
  </si>
  <si>
    <t>コルク製品</t>
  </si>
  <si>
    <t>柄、引手、つまみ、握り、台木、これらの類似品</t>
  </si>
  <si>
    <t>木製台所用品</t>
  </si>
  <si>
    <t>はし（木・竹製）</t>
  </si>
  <si>
    <t>機械器具木部</t>
  </si>
  <si>
    <t>木製履物（台を含む）</t>
  </si>
  <si>
    <t>曲輪、曲物</t>
  </si>
  <si>
    <t>靴型、靴芯（材料のいかんを問わない）</t>
  </si>
  <si>
    <t>机・テーブル・いす</t>
  </si>
  <si>
    <t>流し台・調理台・ガス台（キャビネットが木製のもの）</t>
  </si>
  <si>
    <t>たんす</t>
  </si>
  <si>
    <t>棚・戸棚</t>
  </si>
  <si>
    <t>音響機器用キャビネット</t>
  </si>
  <si>
    <t>ベッド</t>
  </si>
  <si>
    <t>その他の家具（漆塗りを除く）</t>
  </si>
  <si>
    <t>電動ベッド</t>
  </si>
  <si>
    <t>流し台・調理台・ガス台</t>
  </si>
  <si>
    <t>システムキッチン</t>
  </si>
  <si>
    <t>間仕切り</t>
  </si>
  <si>
    <t>その他の金属製家具</t>
  </si>
  <si>
    <t>建具（金属製を除く）</t>
  </si>
  <si>
    <t>ベッド用マットレス、組スプリング</t>
  </si>
  <si>
    <t>宗教用具</t>
  </si>
  <si>
    <t>事務所用・店舗用装備品</t>
  </si>
  <si>
    <t>窓用・扉用日よけ</t>
  </si>
  <si>
    <t>びょうぶ、衣こう、すだれ、ついたて（掛軸、掛地図を含む）等</t>
  </si>
  <si>
    <t>鏡縁・額縁</t>
  </si>
  <si>
    <t>他に分類されない家具・装備品</t>
  </si>
  <si>
    <t>クラフトパルプ（さらし、針葉樹）</t>
  </si>
  <si>
    <t>クラフトパルプ（さらし、広葉樹）</t>
  </si>
  <si>
    <t>クラフトパルプ（未ざらし）</t>
  </si>
  <si>
    <t>サーモメカニカルパルプ</t>
  </si>
  <si>
    <t>リファイナーグラウンドパルプ</t>
  </si>
  <si>
    <t>砕木パルプ</t>
  </si>
  <si>
    <t>溶解・その他の製紙パルプ</t>
  </si>
  <si>
    <t>新聞巻取紙</t>
  </si>
  <si>
    <t>上級印刷紙（非塗工）</t>
  </si>
  <si>
    <t>中級印刷紙（非塗工）</t>
  </si>
  <si>
    <t>下級印刷紙（非塗工）</t>
  </si>
  <si>
    <t>薄葉印刷紙（非塗工）</t>
  </si>
  <si>
    <t>微塗工印刷用紙</t>
  </si>
  <si>
    <t>アート紙（塗工）</t>
  </si>
  <si>
    <t>コート紙（塗工）</t>
  </si>
  <si>
    <t>軽量コート紙（塗工）</t>
  </si>
  <si>
    <t>その他塗工印刷紙</t>
  </si>
  <si>
    <t>色上質紙（特殊印刷）</t>
  </si>
  <si>
    <t>その他特殊印刷用紙</t>
  </si>
  <si>
    <t>複写原紙</t>
  </si>
  <si>
    <t>フォーム用紙</t>
  </si>
  <si>
    <t>ＰＰＣ用紙</t>
  </si>
  <si>
    <t>情報記録紙</t>
  </si>
  <si>
    <t>その他情報用紙</t>
  </si>
  <si>
    <t>重袋用両更クラフト紙</t>
  </si>
  <si>
    <t>その他両更クラフト紙</t>
  </si>
  <si>
    <t>その他未ざらし包装紙</t>
  </si>
  <si>
    <t>純白ロール紙</t>
  </si>
  <si>
    <t>さらしクラフト紙</t>
  </si>
  <si>
    <t>その他さらし包装紙</t>
  </si>
  <si>
    <t>ティッシュペーパー</t>
  </si>
  <si>
    <t>トイレットペーパー</t>
  </si>
  <si>
    <t>タオル用紙</t>
  </si>
  <si>
    <t>その他衛生用紙</t>
  </si>
  <si>
    <t>加工原紙</t>
  </si>
  <si>
    <t>電気絶縁紙</t>
  </si>
  <si>
    <t>その他工業用雑種紙</t>
  </si>
  <si>
    <t>家庭用雑種紙</t>
  </si>
  <si>
    <t>不織布（湿式）</t>
  </si>
  <si>
    <t>手すき和紙</t>
  </si>
  <si>
    <t>紙幣等</t>
  </si>
  <si>
    <t>外装用ライナー（クラフト）</t>
  </si>
  <si>
    <t>外装用ライナー（ジュート）</t>
  </si>
  <si>
    <t>内装用ライナー</t>
  </si>
  <si>
    <t>中しん原紙</t>
  </si>
  <si>
    <t>マニラボール</t>
  </si>
  <si>
    <t>白ボール</t>
  </si>
  <si>
    <t>黄・チップ・色板紙</t>
  </si>
  <si>
    <t>建材原紙</t>
  </si>
  <si>
    <t>紙管原紙</t>
  </si>
  <si>
    <t>その他板紙</t>
  </si>
  <si>
    <t>両面</t>
  </si>
  <si>
    <t>複両面（複々両面を含む）</t>
  </si>
  <si>
    <t>片面</t>
  </si>
  <si>
    <t>絶縁紙、絶縁テープ</t>
  </si>
  <si>
    <t>アスファルト塗工紙</t>
  </si>
  <si>
    <t>浸透加工紙</t>
  </si>
  <si>
    <t>積層加工紙</t>
  </si>
  <si>
    <t>紙製・織物製ブックバインディングクロス</t>
  </si>
  <si>
    <t>その他の塗工紙</t>
  </si>
  <si>
    <t>壁紙、ふすま紙</t>
  </si>
  <si>
    <t>重包装紙袋</t>
  </si>
  <si>
    <t>角底紙袋</t>
  </si>
  <si>
    <t>印刷箱</t>
  </si>
  <si>
    <t>簡易箱</t>
  </si>
  <si>
    <t>貼箱</t>
  </si>
  <si>
    <t>その他の紙器</t>
  </si>
  <si>
    <t>紙製衛生材料</t>
  </si>
  <si>
    <t>大人用紙おむつ</t>
  </si>
  <si>
    <t>子供用紙おむつ</t>
  </si>
  <si>
    <t>その他の紙製衛生用品</t>
  </si>
  <si>
    <t>帳簿類</t>
  </si>
  <si>
    <t>事務用書式類</t>
  </si>
  <si>
    <t>事務用紙袋</t>
  </si>
  <si>
    <t>ノート類</t>
  </si>
  <si>
    <t>その他の事務用・学用紙製品</t>
  </si>
  <si>
    <t>祝儀用品</t>
  </si>
  <si>
    <t>写真用紙製品</t>
  </si>
  <si>
    <t>その他の日用紙製品</t>
  </si>
  <si>
    <t>その他の紙製品</t>
  </si>
  <si>
    <t>紙管</t>
  </si>
  <si>
    <t>ソリッドファイバー・バルカナイズドファイバー製品</t>
  </si>
  <si>
    <t>他に分類されないパルプ・紙・紙加工品</t>
  </si>
  <si>
    <t>オフセット印刷物（紙に対するもの）</t>
  </si>
  <si>
    <t>とっ版印刷物</t>
  </si>
  <si>
    <t>おう版印刷物</t>
  </si>
  <si>
    <t>紙以外のものに対する印刷物</t>
  </si>
  <si>
    <t>写真製版（写真植字を含む）</t>
  </si>
  <si>
    <t>フォトマスク</t>
  </si>
  <si>
    <t>活字</t>
  </si>
  <si>
    <t>鉛版</t>
  </si>
  <si>
    <t>銅おう版、木版彫刻製版</t>
  </si>
  <si>
    <t>製本</t>
  </si>
  <si>
    <t>印刷物加工</t>
  </si>
  <si>
    <t>印刷関連サービス</t>
  </si>
  <si>
    <t>国立印刷局広告料収入</t>
  </si>
  <si>
    <t>アンモニア（100％換算）</t>
  </si>
  <si>
    <t>尿素</t>
  </si>
  <si>
    <t>硫酸アンモニウム</t>
  </si>
  <si>
    <t>その他のアンモニウム系肥料</t>
  </si>
  <si>
    <t>過りん酸石灰</t>
  </si>
  <si>
    <t>熔成りん肥</t>
  </si>
  <si>
    <t>その他のりん酸質肥料</t>
  </si>
  <si>
    <t>高度化成（粒状）</t>
  </si>
  <si>
    <t>普通化成（粒状）</t>
  </si>
  <si>
    <t>その他の化成肥料</t>
  </si>
  <si>
    <t>配合肥料</t>
  </si>
  <si>
    <t>その他の化学肥料</t>
  </si>
  <si>
    <t>ソーダ灰</t>
  </si>
  <si>
    <t>か性ソーダ（液体97％換算・固形有姿）</t>
  </si>
  <si>
    <t>液体塩素</t>
  </si>
  <si>
    <t>塩素ガス</t>
  </si>
  <si>
    <t>塩酸（35％換算）合成</t>
  </si>
  <si>
    <t>塩酸（35％換算）副生</t>
  </si>
  <si>
    <t>塩素酸ナトリウム</t>
  </si>
  <si>
    <t>次亜塩素酸ナトリウム溶液（12％換算）</t>
  </si>
  <si>
    <t>その他のソーダ工業製品（別掲を除く）</t>
  </si>
  <si>
    <t>酸化チタン（アナタース型）</t>
  </si>
  <si>
    <t>酸化チタン（ルチル型）</t>
  </si>
  <si>
    <t>カーボンブラック</t>
  </si>
  <si>
    <t>酸化亜鉛</t>
  </si>
  <si>
    <t>酸化第二鉄</t>
  </si>
  <si>
    <t>フタロシアニン系顔料</t>
  </si>
  <si>
    <t>その他の無機顔料（別掲を除く）</t>
  </si>
  <si>
    <t>液化酸素</t>
  </si>
  <si>
    <t>窒素ガス</t>
  </si>
  <si>
    <t>液化窒素</t>
  </si>
  <si>
    <t>アルゴン</t>
  </si>
  <si>
    <t>水素</t>
  </si>
  <si>
    <t>溶解アセチレン</t>
  </si>
  <si>
    <t>炭酸ガス</t>
  </si>
  <si>
    <t>その他の圧縮ガス・液化ガス</t>
  </si>
  <si>
    <t>原塩</t>
  </si>
  <si>
    <t>ふっ化水素酸（50％換算）</t>
  </si>
  <si>
    <t>りん酸</t>
  </si>
  <si>
    <t>りん酸ナトリウム</t>
  </si>
  <si>
    <t>水酸化カリウム</t>
  </si>
  <si>
    <t>その他のカリウム塩類</t>
  </si>
  <si>
    <t>バリウム塩類</t>
  </si>
  <si>
    <t>粒状</t>
  </si>
  <si>
    <t>粉状</t>
  </si>
  <si>
    <t>硫酸（100％換算）</t>
  </si>
  <si>
    <t>硝酸（98％換算）</t>
  </si>
  <si>
    <t>塩化第二鉄</t>
  </si>
  <si>
    <t>硫酸アルミニウム（14％固形換算）</t>
  </si>
  <si>
    <t>ポリ塩化アルミニウム（アルミナ10％換算）</t>
  </si>
  <si>
    <t>よう素</t>
  </si>
  <si>
    <t>けい酸ナトリウム</t>
  </si>
  <si>
    <t>過酸化水素（100％重量換算）</t>
  </si>
  <si>
    <t>硝酸銀</t>
  </si>
  <si>
    <t>炭酸カルシウム</t>
  </si>
  <si>
    <t>その他の無機化学工業製品（別掲を除く）</t>
  </si>
  <si>
    <t>エチレン</t>
  </si>
  <si>
    <t>プロピレン</t>
  </si>
  <si>
    <t>ブタン、ブチレン</t>
  </si>
  <si>
    <t>ブタジエン</t>
  </si>
  <si>
    <t>分解ガソリン</t>
  </si>
  <si>
    <t>その他の石油化学基礎製品（別掲を除く）</t>
  </si>
  <si>
    <t>純ベンゼン（非石油系を含む）</t>
  </si>
  <si>
    <t>純トルエン（非石油系を含む）</t>
  </si>
  <si>
    <t>キシレン（非石油系を含む）</t>
  </si>
  <si>
    <t>オルソキシレン</t>
  </si>
  <si>
    <t>パラキシレン</t>
  </si>
  <si>
    <t>芳香族混合溶剤</t>
  </si>
  <si>
    <t>合成オクタノール</t>
  </si>
  <si>
    <t>合成ブタノール</t>
  </si>
  <si>
    <t>酢酸（合成酢酸を含む）</t>
  </si>
  <si>
    <t>二塩化エチレン</t>
  </si>
  <si>
    <t>アクリロニトリル</t>
  </si>
  <si>
    <t>エチレングリコール</t>
  </si>
  <si>
    <t>酢酸ビニルモノマー</t>
  </si>
  <si>
    <t>トリクロルエチレン</t>
  </si>
  <si>
    <t>無水マレイン酸</t>
  </si>
  <si>
    <t>酸化エチレン</t>
  </si>
  <si>
    <t>エチレングリコールエーテル</t>
  </si>
  <si>
    <t>アセトアルデヒド</t>
  </si>
  <si>
    <t>酢酸エチル</t>
  </si>
  <si>
    <t>酸化プロピレン</t>
  </si>
  <si>
    <t>プロピレングリコール</t>
  </si>
  <si>
    <t>ポリプロピレングリコール</t>
  </si>
  <si>
    <t>エピクロルヒドリン</t>
  </si>
  <si>
    <t>合成アセトン</t>
  </si>
  <si>
    <t>メチルイソブチルケトン</t>
  </si>
  <si>
    <t>アクリル酸エステル（モノマー）</t>
  </si>
  <si>
    <t>メチルエチルケトン</t>
  </si>
  <si>
    <t>塩化ビニル（モノマー）</t>
  </si>
  <si>
    <t>メタクリル酸エステル（モノマー）</t>
  </si>
  <si>
    <t>イソプロピルアルコール</t>
  </si>
  <si>
    <t>その他の脂肪族系中間物（別掲を除く）</t>
  </si>
  <si>
    <t>合成染料</t>
  </si>
  <si>
    <t>ピグメントレジンカラー</t>
  </si>
  <si>
    <t>アゾ顔料</t>
  </si>
  <si>
    <t>スチレンモノマー</t>
  </si>
  <si>
    <t>フェノール</t>
  </si>
  <si>
    <t>テレフタル酸、ジメチルテレフタレート</t>
  </si>
  <si>
    <t>カプロラクタム</t>
  </si>
  <si>
    <t>無水フタル酸</t>
  </si>
  <si>
    <t>ジフェニルメタンジイソシアネート</t>
  </si>
  <si>
    <t>シクロヘキサン</t>
  </si>
  <si>
    <t>アニリン</t>
  </si>
  <si>
    <t>ビスフェノールＡ</t>
  </si>
  <si>
    <t>その他の環式中間物（別掲を除く）</t>
  </si>
  <si>
    <t>スチレンブタジエンラバー（ＳＢＲ）クラム（油入りを除く）</t>
  </si>
  <si>
    <t>スチレンブタジエンラバー（ＳＢＲ）クラム（油入り）</t>
  </si>
  <si>
    <t>スチレンブタジエンラバー（ＳＢＲ）ラテックス</t>
  </si>
  <si>
    <t>アクリロニトリルブタジエンラバー（ＮＢＲ）</t>
  </si>
  <si>
    <t>ポリクロロプレン</t>
  </si>
  <si>
    <t>ポリブタジエン</t>
  </si>
  <si>
    <t>エチレンプロピレンラバー</t>
  </si>
  <si>
    <t>その他の合成ゴム</t>
  </si>
  <si>
    <t>ホルマリン</t>
  </si>
  <si>
    <t>塩化メチル</t>
  </si>
  <si>
    <t>塩化メチレン</t>
  </si>
  <si>
    <t>フルオロカーボン</t>
  </si>
  <si>
    <t>その他のメタン誘導品（別掲を除く）</t>
  </si>
  <si>
    <t>フタル酸系可塑剤</t>
  </si>
  <si>
    <t>りん酸系可塑剤</t>
  </si>
  <si>
    <t>エポキシ系可塑剤</t>
  </si>
  <si>
    <t>その他の可塑剤（別掲を除く）</t>
  </si>
  <si>
    <t>クレオソート油</t>
  </si>
  <si>
    <t>ピッチ</t>
  </si>
  <si>
    <t>ナフタリン</t>
  </si>
  <si>
    <t>その他のコールタール製品（別掲を除く）</t>
  </si>
  <si>
    <t>発酵エチルアルコール</t>
  </si>
  <si>
    <t>有機ゴム薬品</t>
  </si>
  <si>
    <t>高級アルコール（還元、蒸留）</t>
  </si>
  <si>
    <t>その他の発酵製品</t>
  </si>
  <si>
    <t>他に分類されない有機化学工業製品</t>
  </si>
  <si>
    <t>成形材料</t>
  </si>
  <si>
    <t>積層品</t>
  </si>
  <si>
    <t>木材加工接着剤用</t>
  </si>
  <si>
    <t>ユリア樹脂</t>
  </si>
  <si>
    <t>化粧板用</t>
  </si>
  <si>
    <t>塗料用</t>
  </si>
  <si>
    <t>接着剤用</t>
  </si>
  <si>
    <t>ＦＲＰ用</t>
  </si>
  <si>
    <t>アルキド樹脂</t>
  </si>
  <si>
    <t>エポキシ樹脂</t>
  </si>
  <si>
    <t>けい素樹脂（シロキサン）</t>
  </si>
  <si>
    <t>ポリエチレン低密度（密度0.94未満のもの）</t>
  </si>
  <si>
    <t>ポリエチレン（エチレン・酢酸ビニルコポリマー）</t>
  </si>
  <si>
    <t>ポリエチレン高密度（密度0.94以上のもの）</t>
  </si>
  <si>
    <t>成形材料（ＧＰ、ＨＩ）</t>
  </si>
  <si>
    <t>発泡用（ＦＳ）</t>
  </si>
  <si>
    <t>ＡＳ樹脂</t>
  </si>
  <si>
    <t>ＡＢＳ樹脂</t>
  </si>
  <si>
    <t>ポリプロピレン</t>
  </si>
  <si>
    <t>ポリマー</t>
  </si>
  <si>
    <t>コポリマー</t>
  </si>
  <si>
    <t>ペースト</t>
  </si>
  <si>
    <t>ポリアミド系樹脂</t>
  </si>
  <si>
    <t>ポリカーボネート</t>
  </si>
  <si>
    <t>ポリアセタール</t>
  </si>
  <si>
    <t>容器用</t>
  </si>
  <si>
    <t>ポリブチレンテレフタレート</t>
  </si>
  <si>
    <t>ポリフェニレンサルファイド</t>
  </si>
  <si>
    <t>ポリブテン</t>
  </si>
  <si>
    <t>石油樹脂</t>
  </si>
  <si>
    <t>ポリビニルアルコール</t>
  </si>
  <si>
    <t>ふっ素樹脂</t>
  </si>
  <si>
    <t>ポリエチレンテレフタレート（繊維用）</t>
  </si>
  <si>
    <t>その他の樹脂</t>
  </si>
  <si>
    <t>長繊維</t>
  </si>
  <si>
    <t>短繊維</t>
  </si>
  <si>
    <t>ナイロン長繊維糸・短繊維</t>
  </si>
  <si>
    <t>ポリエステル長繊維糸</t>
  </si>
  <si>
    <t>ポリエステル短繊維</t>
  </si>
  <si>
    <t>アクリル長繊維糸・短繊維</t>
  </si>
  <si>
    <t>ビニロン長繊維糸・短繊維</t>
  </si>
  <si>
    <t>ポリプロピレン長繊維</t>
  </si>
  <si>
    <t>ポリプロピレン短繊維</t>
  </si>
  <si>
    <t>その他の化学繊維</t>
  </si>
  <si>
    <t>医薬品製品</t>
  </si>
  <si>
    <t>医薬部外品</t>
  </si>
  <si>
    <t>動物用医薬品・医薬部外品</t>
  </si>
  <si>
    <t>硬化油（工業用）</t>
  </si>
  <si>
    <t>直分脂肪酸</t>
  </si>
  <si>
    <t>硬化脂肪酸</t>
  </si>
  <si>
    <t>分別・分留脂肪酸</t>
  </si>
  <si>
    <t>精製グリセリン（98.5％換算）</t>
  </si>
  <si>
    <t>その他の油脂加工製品</t>
  </si>
  <si>
    <t>浴用石けん（薬用、液状を含む）</t>
  </si>
  <si>
    <t>洗濯石けん（固型、粉末）</t>
  </si>
  <si>
    <t>その他の石けん</t>
  </si>
  <si>
    <t>液状身体洗浄剤（液状石けんを除く）</t>
  </si>
  <si>
    <t>洗濯用合成洗剤</t>
  </si>
  <si>
    <t>台所用合成洗剤</t>
  </si>
  <si>
    <t>その他の家庭用合成洗剤</t>
  </si>
  <si>
    <t>工業用合成洗剤</t>
  </si>
  <si>
    <t>硫酸エステル型</t>
  </si>
  <si>
    <t>アルキルスルホネート</t>
  </si>
  <si>
    <t>その他のスルホン酸型</t>
  </si>
  <si>
    <t>その他の陰イオン活性剤</t>
  </si>
  <si>
    <t>陽イオン活性剤</t>
  </si>
  <si>
    <t>ＰＯＥアルキルエーテル</t>
  </si>
  <si>
    <t>ＰＯＥアルキルアリルエーテル</t>
  </si>
  <si>
    <t>その他のエーテル</t>
  </si>
  <si>
    <t>エステル・エーテル型</t>
  </si>
  <si>
    <t>多価アルコールエステル</t>
  </si>
  <si>
    <t>その他の非イオン活性剤</t>
  </si>
  <si>
    <t>両性イオン活性剤</t>
  </si>
  <si>
    <t>調合界面活性剤</t>
  </si>
  <si>
    <t>柔軟仕上げ剤</t>
  </si>
  <si>
    <t>香水・オーデコロン</t>
  </si>
  <si>
    <t>シャンプー</t>
  </si>
  <si>
    <t>ヘアリンス</t>
  </si>
  <si>
    <t>ヘアトニック</t>
  </si>
  <si>
    <t>ヘアトリートメント</t>
  </si>
  <si>
    <t>ポマード・チック・ヘアクリーム・香油</t>
  </si>
  <si>
    <t>液状・泡状整髪料</t>
  </si>
  <si>
    <t>セットローション</t>
  </si>
  <si>
    <t>ヘアスプレー</t>
  </si>
  <si>
    <t>染毛料</t>
  </si>
  <si>
    <t>その他の頭髪用化粧品</t>
  </si>
  <si>
    <t>洗顔クリーム・フォーム</t>
  </si>
  <si>
    <t>クレンジングクリーム</t>
  </si>
  <si>
    <t>マッサージ・コールドクリーム</t>
  </si>
  <si>
    <t>モイスチャークリーム</t>
  </si>
  <si>
    <t>乳液</t>
  </si>
  <si>
    <t>化粧水</t>
  </si>
  <si>
    <t>美容液</t>
  </si>
  <si>
    <t>パック</t>
  </si>
  <si>
    <t>男性皮膚用化粧品</t>
  </si>
  <si>
    <t>その他の皮膚用化粧品</t>
  </si>
  <si>
    <t>ファンデーション</t>
  </si>
  <si>
    <t>おしろい</t>
  </si>
  <si>
    <t>口紅</t>
  </si>
  <si>
    <t>リップクリーム</t>
  </si>
  <si>
    <t>ほほ紅</t>
  </si>
  <si>
    <t>アイメークアップ</t>
  </si>
  <si>
    <t>まゆ墨・まつ毛化粧料</t>
  </si>
  <si>
    <t>つめ化粧料（除光液を含む）</t>
  </si>
  <si>
    <t>その他の仕上用化粧品</t>
  </si>
  <si>
    <t>日やけ止め及び日やけ用化粧品</t>
  </si>
  <si>
    <t>ひげそり用・浴用化粧品</t>
  </si>
  <si>
    <t>その他の特殊用途化粧品</t>
  </si>
  <si>
    <t>歯磨</t>
  </si>
  <si>
    <t>油性塗料</t>
  </si>
  <si>
    <t>ラッカー</t>
  </si>
  <si>
    <t>電気絶縁塗料</t>
  </si>
  <si>
    <t>溶剤系合成樹脂塗料</t>
  </si>
  <si>
    <t>水系合成樹脂塗料</t>
  </si>
  <si>
    <t>無溶剤系合成樹脂塗料</t>
  </si>
  <si>
    <t>シンナー</t>
  </si>
  <si>
    <t>その他の塗料、同関連製品</t>
  </si>
  <si>
    <t>平版インキ</t>
  </si>
  <si>
    <t>樹脂凸版インキ</t>
  </si>
  <si>
    <t>金属印刷インキ</t>
  </si>
  <si>
    <t>グラビアインキ</t>
  </si>
  <si>
    <t>その他のインキ</t>
  </si>
  <si>
    <t>新聞インキ</t>
  </si>
  <si>
    <t>補助剤</t>
  </si>
  <si>
    <t>印刷インキ用ワニス</t>
  </si>
  <si>
    <t>殺虫剤</t>
  </si>
  <si>
    <t>殺菌剤</t>
  </si>
  <si>
    <t>殺虫・殺菌剤</t>
  </si>
  <si>
    <t>除草剤</t>
  </si>
  <si>
    <t>殺そ剤</t>
  </si>
  <si>
    <t>植物成長調整剤</t>
  </si>
  <si>
    <t>ゼラチン、にかわ</t>
  </si>
  <si>
    <t>セルロース系接着剤、プラスチック系接着剤</t>
  </si>
  <si>
    <t>その他の接着剤</t>
  </si>
  <si>
    <t>写真フィルム、写真用印画紙</t>
  </si>
  <si>
    <t>製版用感光材料</t>
  </si>
  <si>
    <t>感光紙（青写真感光紙、複写感光紙）</t>
  </si>
  <si>
    <t>写真用化学薬品（調整、包装されたもの）</t>
  </si>
  <si>
    <t>石油精製用（水素化処理）</t>
  </si>
  <si>
    <t>石油精製用（その他）</t>
  </si>
  <si>
    <t>石油化学品製造用</t>
  </si>
  <si>
    <t>高分子重合用</t>
  </si>
  <si>
    <t>油脂加工・医薬・食品製造用</t>
  </si>
  <si>
    <t>その他の工業用（無機・雰囲気ガス等）</t>
  </si>
  <si>
    <t>自動車排気ガス浄化用</t>
  </si>
  <si>
    <t>その他の環境保全用</t>
  </si>
  <si>
    <t>クレンザー</t>
  </si>
  <si>
    <t>ワックス</t>
  </si>
  <si>
    <t>靴クリーム</t>
  </si>
  <si>
    <t>酸・アルカリ洗浄剤</t>
  </si>
  <si>
    <t>その他の洗浄剤・磨用剤</t>
  </si>
  <si>
    <t>ろうそく</t>
  </si>
  <si>
    <t>硝安油剤爆薬</t>
  </si>
  <si>
    <t>その他火薬・爆薬（武器用を除く）</t>
  </si>
  <si>
    <t>その他の火工品</t>
  </si>
  <si>
    <t>武器用火薬類</t>
  </si>
  <si>
    <t>天然香料</t>
  </si>
  <si>
    <t>合成香料</t>
  </si>
  <si>
    <t>調合香料</t>
  </si>
  <si>
    <t>天然樹脂製品（天然染料を含む）</t>
  </si>
  <si>
    <t>木材化学製品</t>
  </si>
  <si>
    <t>試薬（診断用試薬を除く）</t>
  </si>
  <si>
    <t>デキストリン（可溶性でんぷんを含む）</t>
  </si>
  <si>
    <t>修正液</t>
  </si>
  <si>
    <t>酸素系漂白剤</t>
  </si>
  <si>
    <t>塩素系漂白剤</t>
  </si>
  <si>
    <t>その他の化学工業製品（別掲を除く）</t>
  </si>
  <si>
    <t>自動車用ガソリン（高級）</t>
  </si>
  <si>
    <t>自動車用ガソリン（並級）</t>
  </si>
  <si>
    <t>その他用ガソリン</t>
  </si>
  <si>
    <t>軽油（課税分）</t>
  </si>
  <si>
    <t>軽油（非課税分）</t>
  </si>
  <si>
    <t>Ａ重油</t>
  </si>
  <si>
    <t>Ｂ重油・Ｃ重油</t>
  </si>
  <si>
    <t>石油化学用</t>
  </si>
  <si>
    <t>その他用</t>
  </si>
  <si>
    <t>液化石油ガス</t>
  </si>
  <si>
    <t>潤滑油（グリースを含む）（石油精製によるもの）</t>
  </si>
  <si>
    <t>パラフィン</t>
  </si>
  <si>
    <t>アスファルト</t>
  </si>
  <si>
    <t>精製・混合用原料油</t>
  </si>
  <si>
    <t>石油ガス</t>
  </si>
  <si>
    <t>潤滑油（購入した鉱・動・植物油によるもの）</t>
  </si>
  <si>
    <t>グリース（購入した鉱・動・植物油によるもの）</t>
  </si>
  <si>
    <t>オイルコークス</t>
  </si>
  <si>
    <t>粗潤滑油</t>
  </si>
  <si>
    <t>粗蝋</t>
  </si>
  <si>
    <t>粗コークス</t>
  </si>
  <si>
    <t>練炭、豆炭</t>
  </si>
  <si>
    <t>粗製ベンゾール</t>
  </si>
  <si>
    <t>アスファルト舗装混合材、タール舗装混合材</t>
  </si>
  <si>
    <t>包装用軟質プラスチックフィルム（厚さ０．２ｍｍ未満）</t>
  </si>
  <si>
    <t>その他の軟質プラスチックフィルム（厚さ０．２ｍｍ未満）</t>
  </si>
  <si>
    <t>硬質プラスチックフィルム（厚さ０．５ｍｍ未満）</t>
  </si>
  <si>
    <t>プラスチックシート（厚さ０．２ｍｍ以上で軟質のもの）</t>
  </si>
  <si>
    <t>プラスチックタイル</t>
  </si>
  <si>
    <t>その他のプラスチック床材</t>
  </si>
  <si>
    <t>合成皮革</t>
  </si>
  <si>
    <t>プラスチックフィルム・シート・床材・合成皮革加工品</t>
  </si>
  <si>
    <t>プラスチック平板（厚さ０．５ｍｍ以上で硬質のもの）</t>
  </si>
  <si>
    <t>プラスチック波板（厚さ０．５ｍｍ以上で硬質のもの）</t>
  </si>
  <si>
    <t>プラスチック積層品</t>
  </si>
  <si>
    <t>プラスチック化粧板</t>
  </si>
  <si>
    <t>プラスチック棒</t>
  </si>
  <si>
    <t>プラスチック硬質管</t>
  </si>
  <si>
    <t>プラスチックホース</t>
  </si>
  <si>
    <t>プラスチック継手（バルブ、コックを含む）</t>
  </si>
  <si>
    <t>プラスチック雨どい、同附属品</t>
  </si>
  <si>
    <t>その他のプラスチック異形押出製品</t>
  </si>
  <si>
    <t>プラスチック板・棒・管・継手・異形押出製品の加工品</t>
  </si>
  <si>
    <t>軟質プラスチック発泡製品（半硬質性を含む）</t>
  </si>
  <si>
    <t>硬質プラスチック発泡製品（厚板）（厚さ３ｍｍ以上）</t>
  </si>
  <si>
    <t>硬質プラスチック発泡製品（薄板）（厚さ３ｍｍ未満）</t>
  </si>
  <si>
    <t>その他の硬質プラスチック発泡製品</t>
  </si>
  <si>
    <t>発泡プラスチック製品の加工品</t>
  </si>
  <si>
    <t>電気機械器具用プラスチック製品</t>
  </si>
  <si>
    <t>自動車用プラスチック製品</t>
  </si>
  <si>
    <t>輸送機械用プラスチック製品（自動車用を除く）</t>
  </si>
  <si>
    <t>その他の工業用プラスチック製品</t>
  </si>
  <si>
    <t>工業用プラスチック製品の加工品</t>
  </si>
  <si>
    <t>強化プラスチック製板・棒・管・継手</t>
  </si>
  <si>
    <t>強化プラスチック製容器・浴槽・浄化槽</t>
  </si>
  <si>
    <t>工業用強化プラスチック製品</t>
  </si>
  <si>
    <t>その他の強化プラスチック製品</t>
  </si>
  <si>
    <t>強化プラスチック製品の加工品</t>
  </si>
  <si>
    <t>プラスチック製中空成形容器</t>
  </si>
  <si>
    <t>飲料用プラスチックボトル</t>
  </si>
  <si>
    <t>その他のプラスチック製容器</t>
  </si>
  <si>
    <t>プラスチック製日用雑貨・台所用品・食卓用品・浴室用品</t>
  </si>
  <si>
    <t>再生プラスチック成形材料</t>
  </si>
  <si>
    <t>廃プラスチック製品</t>
  </si>
  <si>
    <t>医療・衛生用プラスチック製品</t>
  </si>
  <si>
    <t>その他のプラスチック製品</t>
  </si>
  <si>
    <t>他に分類されないプラスチック製品の加工品（切断、接合、塗装、蒸着めっき、バフ加工等）</t>
  </si>
  <si>
    <t>トラック・バス用</t>
  </si>
  <si>
    <t>乗用車用</t>
  </si>
  <si>
    <t>小型トラック用</t>
  </si>
  <si>
    <t>二輪自動車用</t>
  </si>
  <si>
    <t>特殊車両用・航空機用</t>
  </si>
  <si>
    <t>自動車用・特殊車両用・航空機用チューブ</t>
  </si>
  <si>
    <t>その他のタイヤ・チューブ</t>
  </si>
  <si>
    <t>更生タイヤ</t>
  </si>
  <si>
    <t>地下足袋</t>
  </si>
  <si>
    <t>ゴム底布靴（甲が布、底がゴム製のもの）</t>
  </si>
  <si>
    <t>総ゴム靴</t>
  </si>
  <si>
    <t>ゴム草履・スリッパ（スポンジ製のものを含む）</t>
  </si>
  <si>
    <t>ゴム製履物用品</t>
  </si>
  <si>
    <t>プラスチック製靴</t>
  </si>
  <si>
    <t>プラスチック製サンダル</t>
  </si>
  <si>
    <t>プラスチック製スリッパ</t>
  </si>
  <si>
    <t>その他のプラスチック製履物・同附属品</t>
  </si>
  <si>
    <t>コンベヤゴムベルト</t>
  </si>
  <si>
    <t>平ゴムベルト</t>
  </si>
  <si>
    <t>Ｖベルト（ファンベルトを含む）</t>
  </si>
  <si>
    <t>その他のゴムベルト</t>
  </si>
  <si>
    <t>ゴムホース</t>
  </si>
  <si>
    <t>防振ゴム</t>
  </si>
  <si>
    <t>ゴムロール</t>
  </si>
  <si>
    <t>ゴム製パッキン類</t>
  </si>
  <si>
    <t>ゴム管</t>
  </si>
  <si>
    <t>ゴムライニング</t>
  </si>
  <si>
    <t>工業用ゴム板</t>
  </si>
  <si>
    <t>防げん材</t>
  </si>
  <si>
    <t>工業用スポンジ製品</t>
  </si>
  <si>
    <t>その他の工業用ゴム製品</t>
  </si>
  <si>
    <t>ゴム引布</t>
  </si>
  <si>
    <t>ゴム引布製品</t>
  </si>
  <si>
    <t>医療・衛生用ゴム製品</t>
  </si>
  <si>
    <t>更生タイヤ用練生地</t>
  </si>
  <si>
    <t>その他の練生地</t>
  </si>
  <si>
    <t>再生ゴム</t>
  </si>
  <si>
    <t>ゴム手袋</t>
  </si>
  <si>
    <t>紳士用革靴（２３ｃｍ以上）</t>
  </si>
  <si>
    <t>婦人用・子供用革靴</t>
  </si>
  <si>
    <t>運動用革靴</t>
  </si>
  <si>
    <t>作業用革靴</t>
  </si>
  <si>
    <t>その他の革製靴</t>
  </si>
  <si>
    <t>その他の革製履物</t>
  </si>
  <si>
    <t>革製履物用材料、同附属品</t>
  </si>
  <si>
    <t>成牛甲革</t>
  </si>
  <si>
    <t>中小牛甲革</t>
  </si>
  <si>
    <t>牛底革（クローム底革を含む）</t>
  </si>
  <si>
    <t>牛ぬめ革（茶利革を含む）</t>
  </si>
  <si>
    <t>その他の牛革</t>
  </si>
  <si>
    <t>馬革</t>
  </si>
  <si>
    <t>豚革</t>
  </si>
  <si>
    <t>山羊・めん羊革</t>
  </si>
  <si>
    <t>その他のなめし革</t>
  </si>
  <si>
    <t>毛皮（調整済で完成品ではないもの）</t>
  </si>
  <si>
    <t>工業用革製品</t>
  </si>
  <si>
    <t>衣服用革手袋（合成皮革製を含む）</t>
  </si>
  <si>
    <t>作業用革手袋（合成皮革製を含む）</t>
  </si>
  <si>
    <t>スポーツ用革手袋（合成皮革製を含む）</t>
  </si>
  <si>
    <t>なめし革製旅行かばん</t>
  </si>
  <si>
    <t>なめし革製書類入かばん・学生かばん・ランドセル</t>
  </si>
  <si>
    <t>革製ケース</t>
  </si>
  <si>
    <t>その他のなめし革製かばん類</t>
  </si>
  <si>
    <t>プラスチック製かばん</t>
  </si>
  <si>
    <t>合成皮革製ケース</t>
  </si>
  <si>
    <t>その他のかばん類</t>
  </si>
  <si>
    <t>袋物</t>
  </si>
  <si>
    <t>なめし革製ハンドバッグ</t>
  </si>
  <si>
    <t>その他のハンドバッグ</t>
  </si>
  <si>
    <t>服装用革ベルト</t>
  </si>
  <si>
    <t>他に分類されないなめし革製品</t>
  </si>
  <si>
    <t>磨き板ガラス</t>
  </si>
  <si>
    <t>その他の板ガラス</t>
  </si>
  <si>
    <t>合わせガラス（自動車用及び鉄道車両用）</t>
  </si>
  <si>
    <t>合わせガラス（その他）</t>
  </si>
  <si>
    <t>強化ガラス</t>
  </si>
  <si>
    <t>複層ガラス</t>
  </si>
  <si>
    <t>その他の板ガラス（別掲を除く）</t>
  </si>
  <si>
    <t>鏡</t>
  </si>
  <si>
    <t>フェルト</t>
  </si>
  <si>
    <t>ボード</t>
  </si>
  <si>
    <t>その他のガラス短繊維製品</t>
  </si>
  <si>
    <t>ロービング</t>
  </si>
  <si>
    <t>チョップドストランド</t>
  </si>
  <si>
    <t>マット</t>
  </si>
  <si>
    <t>糸</t>
  </si>
  <si>
    <t>布</t>
  </si>
  <si>
    <t>その他のガラス長繊維製品</t>
  </si>
  <si>
    <t>光ファイバ（素線）</t>
  </si>
  <si>
    <t>光学ガラス素地（眼鏡用を含む）</t>
  </si>
  <si>
    <t>電球類用ガラスバルブ（管、棒を含む）</t>
  </si>
  <si>
    <t>電子管用ガラスバルブ（管、棒を含む）</t>
  </si>
  <si>
    <t>ガラス管・棒・球（電気用を除く）</t>
  </si>
  <si>
    <t>その他のガラス製加工素材</t>
  </si>
  <si>
    <t>清涼飲料用びん</t>
  </si>
  <si>
    <t>し好・滋養飲料用びん</t>
  </si>
  <si>
    <t>食料用・調味料用容器</t>
  </si>
  <si>
    <t>化粧品用容器</t>
  </si>
  <si>
    <t>その他のガラス製容器</t>
  </si>
  <si>
    <t>理化学用・医療用ガラス器具</t>
  </si>
  <si>
    <t>アンプル</t>
  </si>
  <si>
    <t>薬瓶</t>
  </si>
  <si>
    <t>卓上用ガラス器具</t>
  </si>
  <si>
    <t>ガラス製台所用品・食卓用品</t>
  </si>
  <si>
    <t>魔法瓶用ガラス製中瓶</t>
  </si>
  <si>
    <t>照明用・信号用ガラス製品</t>
  </si>
  <si>
    <t>他に分類されないガラス、同製品</t>
  </si>
  <si>
    <t>ポルトランドセメント（普通）</t>
  </si>
  <si>
    <t>ポルトランドセメント（早強・中庸熱）</t>
  </si>
  <si>
    <t>高炉セメント</t>
  </si>
  <si>
    <t>その他のセメント</t>
  </si>
  <si>
    <t>セメントクリンカ（輸出分）</t>
  </si>
  <si>
    <t>セメントクリンカ</t>
  </si>
  <si>
    <t>コンクリート系パネル</t>
  </si>
  <si>
    <t>遠心力鉄筋コンクリート管（ヒューム管）</t>
  </si>
  <si>
    <t>遠心力鉄筋コンクリート柱（ポール）</t>
  </si>
  <si>
    <t>遠心力鉄筋コンクリートくい（パイル）</t>
  </si>
  <si>
    <t>コンクリート管</t>
  </si>
  <si>
    <t>空洞コンクリートブロック</t>
  </si>
  <si>
    <t>土木用コンクリートブロック</t>
  </si>
  <si>
    <t>道路用コンクリート製品</t>
  </si>
  <si>
    <t>プレストレストコンクリート製品</t>
  </si>
  <si>
    <t>その他のコンクリート製品（別掲を除く）</t>
  </si>
  <si>
    <t>テラゾー製品</t>
  </si>
  <si>
    <t>コンクリート系プレハブ住宅</t>
  </si>
  <si>
    <t>厚形スレート</t>
  </si>
  <si>
    <t>木材セメント製品（パルプセメント板、木片セメント板を含む）</t>
  </si>
  <si>
    <t>気泡コンクリート製品</t>
  </si>
  <si>
    <t>他に分類されないセメント製品</t>
  </si>
  <si>
    <t>衛生陶器（附属品を含む）</t>
  </si>
  <si>
    <t>モザイクタイル</t>
  </si>
  <si>
    <t>内装タイル</t>
  </si>
  <si>
    <t>その他のタイル</t>
  </si>
  <si>
    <t>がい子、がい管</t>
  </si>
  <si>
    <t>電気用特殊陶磁器</t>
  </si>
  <si>
    <t>ファインセラミック製ＩＣ基板、ファインセラミック製ＩＣパッケージ</t>
  </si>
  <si>
    <t>その他の電気用陶磁器</t>
  </si>
  <si>
    <t>理化学用・工業用陶磁器</t>
  </si>
  <si>
    <t>理化学用・工業用ファインセラミックス</t>
  </si>
  <si>
    <t>陶磁器製和飲食器</t>
  </si>
  <si>
    <t>陶磁器製洋飲食器</t>
  </si>
  <si>
    <t>陶磁器製台所・調理用品</t>
  </si>
  <si>
    <t>陶磁器製置物</t>
  </si>
  <si>
    <t>その他の陶磁器</t>
  </si>
  <si>
    <t>陶磁器絵付品</t>
  </si>
  <si>
    <t>陶磁器用はい（坏）土</t>
  </si>
  <si>
    <t>粘土質</t>
  </si>
  <si>
    <t>高アルミナ質（電鋳品を含む）</t>
  </si>
  <si>
    <t>塩基性れんが（ドロマイト質を含む）</t>
  </si>
  <si>
    <t>ジルコン（ジルコニアを含む）</t>
  </si>
  <si>
    <t>その他の耐火れんが</t>
  </si>
  <si>
    <t>耐火モルタル</t>
  </si>
  <si>
    <t>キャスタブル耐火物</t>
  </si>
  <si>
    <t>吹付材耐火物</t>
  </si>
  <si>
    <t>その他の不定形耐火物</t>
  </si>
  <si>
    <t>人造耐火材</t>
  </si>
  <si>
    <t>他に分類されない耐火物（粘土質るつぼを含む）</t>
  </si>
  <si>
    <t>石こうボード、同製品</t>
  </si>
  <si>
    <t>石こうプラスタ製品</t>
  </si>
  <si>
    <t>焼石こう</t>
  </si>
  <si>
    <t>その他の石こう製品</t>
  </si>
  <si>
    <t>いぶしかわら</t>
  </si>
  <si>
    <t>うわ薬かわら、塩焼かわら</t>
  </si>
  <si>
    <t>普通れんが</t>
  </si>
  <si>
    <t>その他の建設用粘土製品</t>
  </si>
  <si>
    <t>人造黒鉛電極</t>
  </si>
  <si>
    <t>その他の炭素質電極</t>
  </si>
  <si>
    <t>炭素棒</t>
  </si>
  <si>
    <t>炭素・黒鉛質ブラシ</t>
  </si>
  <si>
    <t>特殊炭素製品</t>
  </si>
  <si>
    <t>炭素繊維</t>
  </si>
  <si>
    <t>他に分類されない炭素・黒鉛製品</t>
  </si>
  <si>
    <t>天然研磨材、人造研削材</t>
  </si>
  <si>
    <t>ビトリファイド研削と石</t>
  </si>
  <si>
    <t>レジノイド研削と石</t>
  </si>
  <si>
    <t>その他の研削と石</t>
  </si>
  <si>
    <t>研磨布紙</t>
  </si>
  <si>
    <t>その他の研磨材、同製品</t>
  </si>
  <si>
    <t>ほうろう鉄器製品</t>
  </si>
  <si>
    <t>生石灰</t>
  </si>
  <si>
    <t>消石灰</t>
  </si>
  <si>
    <t>軽質炭酸カルシウム</t>
  </si>
  <si>
    <t>その他の石灰製品</t>
  </si>
  <si>
    <t>人工骨材</t>
  </si>
  <si>
    <t>再生骨材</t>
  </si>
  <si>
    <t>石工品</t>
  </si>
  <si>
    <t>けいそう土、同製品</t>
  </si>
  <si>
    <t>鉱物・土石粉砕、その他の処理品</t>
  </si>
  <si>
    <t>七宝製品</t>
  </si>
  <si>
    <t>人造宝石（合成宝石、模造宝石、人造真珠、人造水晶を含む）</t>
  </si>
  <si>
    <t>ロックウール、同製品</t>
  </si>
  <si>
    <t>鋳型（中子を含む）</t>
  </si>
  <si>
    <t>うわ薬</t>
  </si>
  <si>
    <t>雲母板</t>
  </si>
  <si>
    <t>製鋼用銑</t>
  </si>
  <si>
    <t>鋳物用銑</t>
  </si>
  <si>
    <t>その他の炉銑</t>
  </si>
  <si>
    <t>フェロマンガン</t>
  </si>
  <si>
    <t>フェロニッケル</t>
  </si>
  <si>
    <t>その他のフェロアロイ・フェロアロイ類似製品</t>
  </si>
  <si>
    <t>鋼塊普通鋼</t>
  </si>
  <si>
    <t>インゴット</t>
  </si>
  <si>
    <t>連続鋳造</t>
  </si>
  <si>
    <t>鋳鋼鋳込普通鋼</t>
  </si>
  <si>
    <t>鋳鋼鋳込特殊鋼</t>
  </si>
  <si>
    <t>鋼矢板</t>
  </si>
  <si>
    <t>Ｈ形鋼</t>
  </si>
  <si>
    <t>大形形鋼</t>
  </si>
  <si>
    <t>中小形形鋼</t>
  </si>
  <si>
    <t>厚板</t>
  </si>
  <si>
    <t>中・薄板</t>
  </si>
  <si>
    <t>幅６００ｍｍ以上（冷延電気鋼帯用）</t>
  </si>
  <si>
    <t>幅６００ｍｍ以上（その他用）</t>
  </si>
  <si>
    <t>幅６００ｍｍ未満</t>
  </si>
  <si>
    <t>小形鉄筋用棒鋼</t>
  </si>
  <si>
    <t>その他の小形棒鋼</t>
  </si>
  <si>
    <t>軌条（付属品を含む）・外輪</t>
  </si>
  <si>
    <t>大形棒鋼</t>
  </si>
  <si>
    <t>中形棒鋼</t>
  </si>
  <si>
    <t>管材</t>
  </si>
  <si>
    <t>鉄筋用</t>
  </si>
  <si>
    <t>普通線材</t>
  </si>
  <si>
    <t>特殊線材（低炭素）</t>
  </si>
  <si>
    <t>特殊線材（高炭素）</t>
  </si>
  <si>
    <t>普通鋼半製品（輸出分）</t>
  </si>
  <si>
    <t>普通鋼熱間圧延製品</t>
  </si>
  <si>
    <t>普通鋼半製品</t>
  </si>
  <si>
    <t>炭素工具鋼</t>
  </si>
  <si>
    <t>合金工具鋼</t>
  </si>
  <si>
    <t>高速度工具鋼</t>
  </si>
  <si>
    <t>その他の工具鋼</t>
  </si>
  <si>
    <t>機械構造用炭素鋼</t>
  </si>
  <si>
    <t>構造用合金鋼</t>
  </si>
  <si>
    <t>ばね鋼</t>
  </si>
  <si>
    <t>軸受鋼</t>
  </si>
  <si>
    <t>ステンレス鋼（クロム系）</t>
  </si>
  <si>
    <t>ステンレス鋼（ニッケル系）</t>
  </si>
  <si>
    <t>快削鋼</t>
  </si>
  <si>
    <t>ピアノ線材</t>
  </si>
  <si>
    <t>高抗張力鋼</t>
  </si>
  <si>
    <t>その他の鋼材</t>
  </si>
  <si>
    <t>特殊鋼半製品（輸出分）</t>
  </si>
  <si>
    <t>特殊鋼熱間圧延製品</t>
  </si>
  <si>
    <t>特殊鋼半製品</t>
  </si>
  <si>
    <t>継目無鋼管</t>
  </si>
  <si>
    <t>鍛接鋼管</t>
  </si>
  <si>
    <t>電縫鋼管</t>
  </si>
  <si>
    <t>電弧溶接鋼管</t>
  </si>
  <si>
    <t>冷けん鋼管（再生引抜鋼管を含む）</t>
  </si>
  <si>
    <t>めっき鋼管</t>
  </si>
  <si>
    <t>冷けん鋼管</t>
  </si>
  <si>
    <t>磨帯鋼</t>
  </si>
  <si>
    <t>冷延広幅帯鋼</t>
  </si>
  <si>
    <t>冷延電気鋼帯</t>
  </si>
  <si>
    <t>磨棒鋼</t>
  </si>
  <si>
    <t>鉄線</t>
  </si>
  <si>
    <t>冷間圧造用炭素鋼線</t>
  </si>
  <si>
    <t>硬鋼線</t>
  </si>
  <si>
    <t>溶接棒心線</t>
  </si>
  <si>
    <t>簡易鋼矢板</t>
  </si>
  <si>
    <t>軽量形鋼</t>
  </si>
  <si>
    <t>ＰＣ鋼線</t>
  </si>
  <si>
    <t>ピアノ線</t>
  </si>
  <si>
    <t>ステンレス鋼線</t>
  </si>
  <si>
    <t>その他の特殊鋼線</t>
  </si>
  <si>
    <t>ブリキ</t>
  </si>
  <si>
    <t>ティンフリースチール</t>
  </si>
  <si>
    <t>亜鉛めっき鋼板（溶融めっき）</t>
  </si>
  <si>
    <t>亜鉛めっき鋼板（電気めっき）</t>
  </si>
  <si>
    <t>その他の金属めっき鋼板</t>
  </si>
  <si>
    <t>針金</t>
  </si>
  <si>
    <t>亜鉛めっき硬鋼線</t>
  </si>
  <si>
    <t>普通鋼</t>
  </si>
  <si>
    <t>特殊鋼</t>
  </si>
  <si>
    <t>産業機械器具用</t>
  </si>
  <si>
    <t>金属工作・加工機械用</t>
  </si>
  <si>
    <t>その他の一般・電気機械用</t>
  </si>
  <si>
    <t>自動車用</t>
  </si>
  <si>
    <t>その他の輸送機械用</t>
  </si>
  <si>
    <t>可鍛鋳鉄</t>
  </si>
  <si>
    <t>鋳鉄</t>
  </si>
  <si>
    <t>合金鋼・炭素鋼</t>
  </si>
  <si>
    <t>可鍛鋳鉄製鉄管継手（フランジ形を含む）</t>
  </si>
  <si>
    <t>産業機械・土木建設機械用</t>
  </si>
  <si>
    <t>輸送機械用</t>
  </si>
  <si>
    <t>鉄鋼切断品（溶断を含む）</t>
  </si>
  <si>
    <t>鉄粉、純鉄粉</t>
  </si>
  <si>
    <t>その他の鉄鋼品</t>
  </si>
  <si>
    <t>電気銅</t>
  </si>
  <si>
    <t>粗銅（輸出分）</t>
  </si>
  <si>
    <t>粗銅</t>
  </si>
  <si>
    <t>電気鉛</t>
  </si>
  <si>
    <t>鉛再生地金（活字合金を含む）</t>
  </si>
  <si>
    <t>はんだ</t>
  </si>
  <si>
    <t>減摩合金</t>
  </si>
  <si>
    <t>亜鉛</t>
  </si>
  <si>
    <t>亜鉛再生地金、亜鉛合金</t>
  </si>
  <si>
    <t>粗鉛（副産粗鉛を含む）（輸出分）</t>
  </si>
  <si>
    <t>アルミニウム</t>
  </si>
  <si>
    <t>アルミニウム再生地金、アルミニウム合金</t>
  </si>
  <si>
    <t>金地金</t>
  </si>
  <si>
    <t>銀地金</t>
  </si>
  <si>
    <t>その他の非鉄金属（第１次製錬・精製によるもの）</t>
  </si>
  <si>
    <t>金再生地金、金合金</t>
  </si>
  <si>
    <t>銀再生地金、銀合金</t>
  </si>
  <si>
    <t>銅再生地金、銅合金</t>
  </si>
  <si>
    <t>その他の非鉄金属再生地金、同合金</t>
  </si>
  <si>
    <t>銅裸線（ユーザー向け）</t>
  </si>
  <si>
    <t>巻線</t>
  </si>
  <si>
    <t>機器用電線</t>
  </si>
  <si>
    <t>輸送機器用電線</t>
  </si>
  <si>
    <t>その他の絶縁電線</t>
  </si>
  <si>
    <t>アルミニウム線</t>
  </si>
  <si>
    <t>電力ケーブル</t>
  </si>
  <si>
    <t>通信ケーブル</t>
  </si>
  <si>
    <t>銅裸線（電線メーカー向け心線）</t>
  </si>
  <si>
    <t>銅荒引線</t>
  </si>
  <si>
    <t>アルミニウム荒引線</t>
  </si>
  <si>
    <t>光ファイバケーブル（通信用ケーブル）</t>
  </si>
  <si>
    <t>光ファイバ心線（ユーザー向け）</t>
  </si>
  <si>
    <t>銅製品（板）</t>
  </si>
  <si>
    <t>銅製品（条）</t>
  </si>
  <si>
    <t>銅製品（管）</t>
  </si>
  <si>
    <t>銅製品（棒・線）</t>
  </si>
  <si>
    <t>黄銅製品（板）</t>
  </si>
  <si>
    <t>黄銅製品（条）</t>
  </si>
  <si>
    <t>黄銅製品（管）</t>
  </si>
  <si>
    <t>黄銅製品（棒）</t>
  </si>
  <si>
    <t>黄銅製品（線）</t>
  </si>
  <si>
    <t>青銅伸銅品</t>
  </si>
  <si>
    <t>その他の伸銅品（洋白伸銅品を含む）</t>
  </si>
  <si>
    <t>板</t>
  </si>
  <si>
    <t>円板</t>
  </si>
  <si>
    <t>条</t>
  </si>
  <si>
    <t>管</t>
  </si>
  <si>
    <t>棒・線</t>
  </si>
  <si>
    <t>形材</t>
  </si>
  <si>
    <t>はく</t>
  </si>
  <si>
    <t>軸受メタル用</t>
  </si>
  <si>
    <t>バルブ・コック用（管継手用を含む）</t>
  </si>
  <si>
    <t>一般機械用</t>
  </si>
  <si>
    <t>その他の非鉄金属鋳物</t>
  </si>
  <si>
    <t>一般機械用（アルミニウム）</t>
  </si>
  <si>
    <t>電気機械用（アルミニウム）</t>
  </si>
  <si>
    <t>自動車用（アルミニウム）</t>
  </si>
  <si>
    <t>二輪自動車用（アルミニウム）</t>
  </si>
  <si>
    <t>その他用（アルミニウム）</t>
  </si>
  <si>
    <t>自動車用（亜鉛）</t>
  </si>
  <si>
    <t>その他用（亜鉛）</t>
  </si>
  <si>
    <t>その他の非鉄金属ダイカスト</t>
  </si>
  <si>
    <t>アルミニウム合金</t>
  </si>
  <si>
    <t>その他の非鉄合金</t>
  </si>
  <si>
    <t>自動車用アルミニウム系（熱間）</t>
  </si>
  <si>
    <t>自動車用アルミニウム系（冷間）</t>
  </si>
  <si>
    <t>その他用アルミニウム系（熱間）</t>
  </si>
  <si>
    <t>その他用アルミニウム系（冷間）</t>
  </si>
  <si>
    <t>その他の非鉄金属鍛造品</t>
  </si>
  <si>
    <t>鉛管・板</t>
  </si>
  <si>
    <t>亜鉛・同合金展伸材（亜鉛板、亜鉛合金板を含む）</t>
  </si>
  <si>
    <t>金・同合金展伸材</t>
  </si>
  <si>
    <t>銀・同合金展伸材</t>
  </si>
  <si>
    <t>白金・同合金展伸材</t>
  </si>
  <si>
    <t>ニッケル・同合金展伸材</t>
  </si>
  <si>
    <t>その他の非鉄金属・同合金展伸材</t>
  </si>
  <si>
    <t>銅・同合金粉</t>
  </si>
  <si>
    <t>アルミニウム・同合金粉</t>
  </si>
  <si>
    <t>その他の非鉄金属・同合金粉</t>
  </si>
  <si>
    <t>銅・鉛・亜鉛・ニッケル・すず等粗製品</t>
  </si>
  <si>
    <t>鉄骨</t>
  </si>
  <si>
    <t>軽量鉄骨</t>
  </si>
  <si>
    <t>橋りょう</t>
  </si>
  <si>
    <t>鉄塔</t>
  </si>
  <si>
    <t>水門</t>
  </si>
  <si>
    <t>その他の建設用金属製品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</si>
  <si>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</si>
  <si>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</si>
  <si>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</si>
  <si>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</si>
  <si>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その他の金属製サッシ・ドア</t>
  </si>
  <si>
    <t>鉄骨系プレハブ住宅</t>
  </si>
  <si>
    <t>ユニットハウス</t>
  </si>
  <si>
    <t>メタルラス</t>
  </si>
  <si>
    <t>シャッタ</t>
  </si>
  <si>
    <t>建築用板金製品</t>
  </si>
  <si>
    <t>その他の建築用金属製品</t>
  </si>
  <si>
    <t>ガスこんろ</t>
  </si>
  <si>
    <t>ガスふろ釜（バーナー付の一体のものを含む）</t>
  </si>
  <si>
    <t>ガス湯沸器</t>
  </si>
  <si>
    <t>ガス炊飯器</t>
  </si>
  <si>
    <t>その他のガス機器（温風暖房機を除く）</t>
  </si>
  <si>
    <t>石油ストーブ</t>
  </si>
  <si>
    <t>その他の石油機器（温風暖房機を除く）</t>
  </si>
  <si>
    <t>温風暖房機（熱交換式のもの）</t>
  </si>
  <si>
    <t>温水ボイラ</t>
  </si>
  <si>
    <t>放熱器、ユニットヒータ</t>
  </si>
  <si>
    <t>暖房用・調理用器具</t>
  </si>
  <si>
    <t>太陽熱利用機器</t>
  </si>
  <si>
    <t>ガス機器・石油機器の部分品・附属品</t>
  </si>
  <si>
    <t>その他の暖房・調理装置部分品</t>
  </si>
  <si>
    <t>ボルト、ナット</t>
  </si>
  <si>
    <t>リベット</t>
  </si>
  <si>
    <t>座金（ワッシャ）</t>
  </si>
  <si>
    <t>木ねじ、小ねじ、押しねじ</t>
  </si>
  <si>
    <t>その他のボルト・ナット等関連製品</t>
  </si>
  <si>
    <t>かさね板ばね</t>
  </si>
  <si>
    <t>つるまきばね</t>
  </si>
  <si>
    <t>線ばね</t>
  </si>
  <si>
    <t>うす板ばね</t>
  </si>
  <si>
    <t>その他のばね</t>
  </si>
  <si>
    <t>１８リットル缶</t>
  </si>
  <si>
    <t>食缶（缶詰用缶）</t>
  </si>
  <si>
    <t>その他のめっき板製容器</t>
  </si>
  <si>
    <t>その他のめっき板製品</t>
  </si>
  <si>
    <t>板金製タンク</t>
  </si>
  <si>
    <t>高圧容器（ボンベ）</t>
  </si>
  <si>
    <t>ドラム缶</t>
  </si>
  <si>
    <t>コンテナ</t>
  </si>
  <si>
    <t>その他の製缶板金製品</t>
  </si>
  <si>
    <t>金属製管継手</t>
  </si>
  <si>
    <t>金属製衛生器具</t>
  </si>
  <si>
    <t>その他の配管工事用附属品</t>
  </si>
  <si>
    <t>粉末や金製品</t>
  </si>
  <si>
    <t>鋼板せん断用刃物（シャーブレード）</t>
  </si>
  <si>
    <t>合板・木材加工機械用刃物</t>
  </si>
  <si>
    <t>その他の機械刃物</t>
  </si>
  <si>
    <t>理髪用刃物</t>
  </si>
  <si>
    <t>ほう丁</t>
  </si>
  <si>
    <t>ナイフ類</t>
  </si>
  <si>
    <t>はさみ</t>
  </si>
  <si>
    <t>工匠具</t>
  </si>
  <si>
    <t>つるはし、ハンマ、ショベル、スコップ、バール（園芸用を含む）</t>
  </si>
  <si>
    <t>その他の利器工匠具、手道具</t>
  </si>
  <si>
    <t>作業工具</t>
  </si>
  <si>
    <t>やすり</t>
  </si>
  <si>
    <t>手引のこぎり</t>
  </si>
  <si>
    <t>金切のこ刃</t>
  </si>
  <si>
    <t>その他ののこ刃</t>
  </si>
  <si>
    <t>農業用器具</t>
  </si>
  <si>
    <t>農業用器具部分品</t>
  </si>
  <si>
    <t>アルミニウム製機械部分品（機械仕上げをしないもの）</t>
  </si>
  <si>
    <t>アルミニウム製台所・食卓用品</t>
  </si>
  <si>
    <t>アルミニウム製飲料用缶（缶体）</t>
  </si>
  <si>
    <t>アルミニウム製飲料用缶（缶ふた）</t>
  </si>
  <si>
    <t>その他の打抜・プレス加工アルミニウム・同合金製品</t>
  </si>
  <si>
    <t>打抜・プレス機械部分品（機械仕上げをしないもの）</t>
  </si>
  <si>
    <t>王冠</t>
  </si>
  <si>
    <t>その他の打抜・プレス金属製品</t>
  </si>
  <si>
    <t>鉄丸くぎ</t>
  </si>
  <si>
    <t>鉄特殊くぎ</t>
  </si>
  <si>
    <t>その他のくぎ</t>
  </si>
  <si>
    <t>鉄製金網（溶接金網、じゃかごを含む）</t>
  </si>
  <si>
    <t>非鉄金属製金網</t>
  </si>
  <si>
    <t>ワイヤロープ（鋼より線を含む）</t>
  </si>
  <si>
    <t>ＰＣ鋼より線</t>
  </si>
  <si>
    <t>溶接棒</t>
  </si>
  <si>
    <t>他に分類されない線材製品</t>
  </si>
  <si>
    <t>食卓用ナイフ・フォーク・スプーン（めっき製を含む）</t>
  </si>
  <si>
    <t>その他の洋食器</t>
  </si>
  <si>
    <t>錠、かぎ</t>
  </si>
  <si>
    <t>建築用金物</t>
  </si>
  <si>
    <t>架線金物</t>
  </si>
  <si>
    <t>他に分類されない金物類</t>
  </si>
  <si>
    <t>金属彫刻品</t>
  </si>
  <si>
    <t>金属熱処理品</t>
  </si>
  <si>
    <t>その他の金属表面処理品</t>
  </si>
  <si>
    <t>金庫</t>
  </si>
  <si>
    <t>金庫の部分品・取付具・附属品</t>
  </si>
  <si>
    <t>金属製パッキン、ガスケット（非金属併用を含む）</t>
  </si>
  <si>
    <t>金属板ネームプレート</t>
  </si>
  <si>
    <t>フレキシブルチューブ</t>
  </si>
  <si>
    <t>金属製押出しチューブ</t>
  </si>
  <si>
    <t>金属はく（打ちはく）</t>
  </si>
  <si>
    <t>煙管ボイラ</t>
  </si>
  <si>
    <t>水管ボイラ</t>
  </si>
  <si>
    <t>その他のボイラ（温水ボイラを除く）</t>
  </si>
  <si>
    <t>ボイラの部分品・取付具・附属品</t>
  </si>
  <si>
    <t>蒸気タービン</t>
  </si>
  <si>
    <t>その他のタービン</t>
  </si>
  <si>
    <t>蒸気機関・タービン・水力タービンの部分品・取付具・附属品</t>
  </si>
  <si>
    <t>はん用ガソリン機関３PS未満（２サイクル）</t>
  </si>
  <si>
    <t>はん用ガソリン機関３PS未満（４サイクル）</t>
  </si>
  <si>
    <t>はん用ガソリン機関３PS以上（２サイクル）</t>
  </si>
  <si>
    <t>はん用ガソリン機関３PS以上（４サイクル）</t>
  </si>
  <si>
    <t>はん用ディーゼル機関30PS未満</t>
  </si>
  <si>
    <t>はん用ディーゼル機関30PS以上100PS未満</t>
  </si>
  <si>
    <t>はん用ディーゼル機関100PS以上500PS未満</t>
  </si>
  <si>
    <t>はん用ディーゼル機関500PS以上</t>
  </si>
  <si>
    <t>はん用内燃機関の部分品・取付具・附属品</t>
  </si>
  <si>
    <t>原子動力炉、同部分品・取付具・附属品</t>
  </si>
  <si>
    <t>他に分類されない原動機</t>
  </si>
  <si>
    <t>単段式うず巻ポンプ（タービン形を含む）</t>
  </si>
  <si>
    <t>多段式うず巻ポンプ（タービン形を含む）</t>
  </si>
  <si>
    <t>耐しょく性ポンプ（化学工業用特殊ポンプ）</t>
  </si>
  <si>
    <t>家庭用電気ポンプ</t>
  </si>
  <si>
    <t>往復圧縮機</t>
  </si>
  <si>
    <t>回転圧縮機</t>
  </si>
  <si>
    <t>遠心圧縮機、軸流圧縮機</t>
  </si>
  <si>
    <t>遠心送風機</t>
  </si>
  <si>
    <t>軸流送風機</t>
  </si>
  <si>
    <t>その他の送風機</t>
  </si>
  <si>
    <t>油圧ポンプ</t>
  </si>
  <si>
    <t>油圧モータ</t>
  </si>
  <si>
    <t>油圧シリンダ</t>
  </si>
  <si>
    <t>油圧バルブ</t>
  </si>
  <si>
    <t>その他の油圧機器</t>
  </si>
  <si>
    <t>空気圧機器（空気圧ユニット機器を含む）</t>
  </si>
  <si>
    <t>ポンプ、同装置</t>
  </si>
  <si>
    <t>空気圧縮機、ガス圧縮機、送風機</t>
  </si>
  <si>
    <t>油圧機器</t>
  </si>
  <si>
    <t>空気圧機器</t>
  </si>
  <si>
    <t>エレベータ（自動車用エレベータを除く）</t>
  </si>
  <si>
    <t>エスカレータ</t>
  </si>
  <si>
    <t>天井走行クレーン</t>
  </si>
  <si>
    <t>その他のクレーン</t>
  </si>
  <si>
    <t>巻上機</t>
  </si>
  <si>
    <t>コンベヤ</t>
  </si>
  <si>
    <t>自動立体倉庫装置</t>
  </si>
  <si>
    <t>その他の物流運搬設備</t>
  </si>
  <si>
    <t>エレベータ、エスカレータ</t>
  </si>
  <si>
    <t>物流運搬設備</t>
  </si>
  <si>
    <t>冷凍機一般冷凍空調用0.4KW未満</t>
  </si>
  <si>
    <t>冷凍機一般冷凍空調用0.4KW以上0.75KW未満</t>
  </si>
  <si>
    <t>冷凍機一般冷凍空調用0.75KW以上7.5ｋｗ未満</t>
  </si>
  <si>
    <t>冷凍機一般冷凍空調用7.5KW以上</t>
  </si>
  <si>
    <t>冷凍機乗用車エアコン用（トラック用を含む）</t>
  </si>
  <si>
    <t>冷凍機遠心式冷凍機</t>
  </si>
  <si>
    <t>冷凍機吸収式冷凍機（冷温水器を含む）</t>
  </si>
  <si>
    <t>冷凍機コンデンシングユニット（エアコン用を除く）７.5KW未満</t>
  </si>
  <si>
    <t>冷凍機コンデンシングユニット（エアコン用を除く）７.5KW以上</t>
  </si>
  <si>
    <t>冷凍・冷蔵用ショーケース（冷凍陳列棚を含む）</t>
  </si>
  <si>
    <t>エアコンディショナ（ウインド形、セパレート形を除く）</t>
  </si>
  <si>
    <t>その他の冷凍機応用製品</t>
  </si>
  <si>
    <t>冷却塔</t>
  </si>
  <si>
    <t>輸送機械用冷凍・冷蔵ユニット</t>
  </si>
  <si>
    <t>その他の冷凍・冷蔵ユニット</t>
  </si>
  <si>
    <t>その他の冷凍装置</t>
  </si>
  <si>
    <t>冷凍機・温湿調整装置の部分品・取付具・附属品</t>
  </si>
  <si>
    <t>ラジアル玉軸受（軸受ユニット用を除く）</t>
  </si>
  <si>
    <t>その他の玉軸受（軸受ユニット用を除く）</t>
  </si>
  <si>
    <t>ころ軸受（軸受ユニット用を除く）</t>
  </si>
  <si>
    <t>軸受ユニット</t>
  </si>
  <si>
    <t>玉軸受・ころ軸受の部分品</t>
  </si>
  <si>
    <t>固定比減速機（モータ付のもの）</t>
  </si>
  <si>
    <t>固定比減速機（モータなしのもの）</t>
  </si>
  <si>
    <t>その他の変速機（別掲を除く）</t>
  </si>
  <si>
    <t>歯車（プラスチック製を含む）</t>
  </si>
  <si>
    <t>スチールチェーン</t>
  </si>
  <si>
    <t>その他の動力伝導装置</t>
  </si>
  <si>
    <t>動力伝導装置の部分品・取付具・附属品</t>
  </si>
  <si>
    <t>工業窯炉</t>
  </si>
  <si>
    <t>消火器具、消火装置（消防自動車のぎ装品を含む）</t>
  </si>
  <si>
    <t>高温・高圧バルブ</t>
  </si>
  <si>
    <t>自動調整バルブ</t>
  </si>
  <si>
    <t>給排水用バルブ・コック</t>
  </si>
  <si>
    <t>一般用バルブ・コック</t>
  </si>
  <si>
    <t>切断・屈曲・ねじ切等パイプ加工品</t>
  </si>
  <si>
    <t>ピストンリング</t>
  </si>
  <si>
    <t>重油・ガス燃焼装置（軽油を含む）</t>
  </si>
  <si>
    <t>機械式駐車装置</t>
  </si>
  <si>
    <t>その他のはん用機械、同装置</t>
  </si>
  <si>
    <t>消火器具、消火装置</t>
  </si>
  <si>
    <t>弁・同附属品</t>
  </si>
  <si>
    <t>他に分類されないはん用機械、同装置</t>
  </si>
  <si>
    <t>他に分類されない各種機械</t>
  </si>
  <si>
    <t>動力耕うん機、歩行用トラクタ（エンジンなしのもの及びガーデントラクタを含む）</t>
  </si>
  <si>
    <t>農業用トラクタ</t>
  </si>
  <si>
    <t>その他の整地用機器</t>
  </si>
  <si>
    <t>噴霧機、散粉機</t>
  </si>
  <si>
    <t>田植機</t>
  </si>
  <si>
    <t>その他の栽培用・管理用機器</t>
  </si>
  <si>
    <t>農業用乾燥機</t>
  </si>
  <si>
    <t>コンバイン</t>
  </si>
  <si>
    <t>その他の収穫調整用機器</t>
  </si>
  <si>
    <t>飼料機器</t>
  </si>
  <si>
    <t>その他の農業用機械</t>
  </si>
  <si>
    <t>ショベル系掘削機械0.2m3未満</t>
  </si>
  <si>
    <t>ショベル系掘削機械0.2m3以上0.6m3未満</t>
  </si>
  <si>
    <t>ショベル系掘削機械0.6m3以上</t>
  </si>
  <si>
    <t>掘削機（ショベル系を除く）</t>
  </si>
  <si>
    <t>建設用クレーン（トラッククレーン・ラフテレンクレーン）</t>
  </si>
  <si>
    <t>建設用クレーン（クローラクレーン）</t>
  </si>
  <si>
    <t>整地機械（ローラ）</t>
  </si>
  <si>
    <t>整地機械（平板式締め固め機械）</t>
  </si>
  <si>
    <t>その他の整地機械</t>
  </si>
  <si>
    <t>アスファルト舗装機械</t>
  </si>
  <si>
    <t>コンクリート機械</t>
  </si>
  <si>
    <t>基礎工事用機械</t>
  </si>
  <si>
    <t>せん孔機</t>
  </si>
  <si>
    <t>さく岩機</t>
  </si>
  <si>
    <t>破砕機</t>
  </si>
  <si>
    <t>摩砕機、選別機</t>
  </si>
  <si>
    <t>破砕機・摩砕機・選別機の補助機</t>
  </si>
  <si>
    <t>高所作業車</t>
  </si>
  <si>
    <t>その他の建設機械・鉱山機械</t>
  </si>
  <si>
    <t>建設用トラクタ</t>
  </si>
  <si>
    <t>建設機械・鉱山機械（建設用トラクタを除く）</t>
  </si>
  <si>
    <t>化学繊維機械</t>
  </si>
  <si>
    <t>その他の紡績関連機械</t>
  </si>
  <si>
    <t>エアジェットルーム織機、ウォータージェットルーム織機</t>
  </si>
  <si>
    <t>その他の織機</t>
  </si>
  <si>
    <t>ニット機械</t>
  </si>
  <si>
    <t>その他の編組機械</t>
  </si>
  <si>
    <t>織物用準備機</t>
  </si>
  <si>
    <t>染色機、なっ染機</t>
  </si>
  <si>
    <t>仕上機械</t>
  </si>
  <si>
    <t>その他の染色整理仕上機械</t>
  </si>
  <si>
    <t>家庭用ミシン</t>
  </si>
  <si>
    <t>工業用ミシン</t>
  </si>
  <si>
    <t>その他の縫製機械</t>
  </si>
  <si>
    <t>化学繊維機械、紡績機械</t>
  </si>
  <si>
    <t>製織機械、編組機械</t>
  </si>
  <si>
    <t>染色整理仕上機械</t>
  </si>
  <si>
    <t>縫製機械</t>
  </si>
  <si>
    <t>穀物処理機械、同装置</t>
  </si>
  <si>
    <t>製パン・製菓機械、同装置</t>
  </si>
  <si>
    <t>醸造用機械</t>
  </si>
  <si>
    <t>牛乳加工・乳製品製造機械、同装置</t>
  </si>
  <si>
    <t>肉製品・水産製品製造機械</t>
  </si>
  <si>
    <t>その他の食品機械、同装置</t>
  </si>
  <si>
    <t>食品機械・同装置の部分品・取付具・附属品</t>
  </si>
  <si>
    <t>製材機械</t>
  </si>
  <si>
    <t>木材加工機械</t>
  </si>
  <si>
    <t>合板機械（繊維板機械を含む）</t>
  </si>
  <si>
    <t>製材・木材加工・合板機械の部分品・取付具・附属品</t>
  </si>
  <si>
    <t>パルプ製造機械、同装置</t>
  </si>
  <si>
    <t>抄紙機</t>
  </si>
  <si>
    <t>その他の製紙機械</t>
  </si>
  <si>
    <t>パルプ装置・製紙機械の部分品・取付具・附属品</t>
  </si>
  <si>
    <t>印刷機械</t>
  </si>
  <si>
    <t>製本機械</t>
  </si>
  <si>
    <t>紙工機械</t>
  </si>
  <si>
    <t>製版機械（活字鋳造機を含む）</t>
  </si>
  <si>
    <t>印刷・製本・紙工機械の部分品・取付具・附属品</t>
  </si>
  <si>
    <t>個装・内装機械</t>
  </si>
  <si>
    <t>外装・荷造機械</t>
  </si>
  <si>
    <t>包装・荷造機械の部分品・取付具・附属品</t>
  </si>
  <si>
    <t>ろ過機器</t>
  </si>
  <si>
    <t>分離機器</t>
  </si>
  <si>
    <t>熱交換器（分縮機、熱換器を含む）</t>
  </si>
  <si>
    <t>混合機、かくはん機、ねつ和機、溶解機、造粒機、乳化機、粉砕機</t>
  </si>
  <si>
    <t>反応機、発生炉、乾留炉、電解槽</t>
  </si>
  <si>
    <t>蒸発機器、蒸留機器、蒸煮機器、晶出機器</t>
  </si>
  <si>
    <t>乾燥機器</t>
  </si>
  <si>
    <t>集じん機器</t>
  </si>
  <si>
    <t>化学装置用タンク</t>
  </si>
  <si>
    <t>環境装置（化学的処理を行うもの）</t>
  </si>
  <si>
    <t>その他の化学機械、同装置</t>
  </si>
  <si>
    <t>化学機械・同装置の部分品・取付具・附属品</t>
  </si>
  <si>
    <t>ダイカストマシン</t>
  </si>
  <si>
    <t>その他の鋳造装置</t>
  </si>
  <si>
    <t>鋳型、鋳型定盤（製鉄・製鋼用に限る）</t>
  </si>
  <si>
    <t>鋳造装置の部分品・取付具・附属品</t>
  </si>
  <si>
    <t>射出成形機</t>
  </si>
  <si>
    <t>押出成形機</t>
  </si>
  <si>
    <t>その他のプラスチック加工機械、同附属装置（手動式を含む）</t>
  </si>
  <si>
    <t>プラスチック加工機械・同附属装置の部分品・取付具・附属品</t>
  </si>
  <si>
    <t>数値制御旋盤</t>
  </si>
  <si>
    <t>その他の旋盤</t>
  </si>
  <si>
    <t>ボール盤</t>
  </si>
  <si>
    <t>中ぐり盤</t>
  </si>
  <si>
    <t>フライス盤</t>
  </si>
  <si>
    <t>研削盤</t>
  </si>
  <si>
    <t>歯切り盤、歯車仕上機械</t>
  </si>
  <si>
    <t>専用機</t>
  </si>
  <si>
    <t>マシニングセンタ</t>
  </si>
  <si>
    <t>その他の金属工作機械</t>
  </si>
  <si>
    <t>金属工作機械の部分品・取付具・附属品</t>
  </si>
  <si>
    <t>圧延機械、同附属装置</t>
  </si>
  <si>
    <t>精整仕上装置</t>
  </si>
  <si>
    <t>ベンディングマシン</t>
  </si>
  <si>
    <t>液圧プレス</t>
  </si>
  <si>
    <t>機械プレス</t>
  </si>
  <si>
    <t>せん断機（シャーリングマシン）</t>
  </si>
  <si>
    <t>鍛造機械</t>
  </si>
  <si>
    <t>ワイヤフォーミングマシン</t>
  </si>
  <si>
    <t>ガス溶接・溶断機</t>
  </si>
  <si>
    <t>その他の金属加工機械</t>
  </si>
  <si>
    <t>金属圧延用ロール</t>
  </si>
  <si>
    <t>金属加工機械の部分品・取付具・附属品</t>
  </si>
  <si>
    <t>特殊鋼切削工具</t>
  </si>
  <si>
    <t>超硬工具（粉末や金製を除く）</t>
  </si>
  <si>
    <t>ダイヤモンド工具</t>
  </si>
  <si>
    <t>空気動工具</t>
  </si>
  <si>
    <t>電動工具</t>
  </si>
  <si>
    <t>治具、金属加工用附属品</t>
  </si>
  <si>
    <t>その他の機械工具</t>
  </si>
  <si>
    <t>ウェーハプロセス（電子回路形成）用処理装置</t>
  </si>
  <si>
    <t>組立用装置</t>
  </si>
  <si>
    <t>その他の半導体製造装置</t>
  </si>
  <si>
    <t>フラットパネルディスプレイ製造装置</t>
  </si>
  <si>
    <t>半導体製造装置の部分品・取付具・附属品</t>
  </si>
  <si>
    <t>フラットパネルディスプレイ製造装置の部分品・取付具・附属品</t>
  </si>
  <si>
    <t>プレス用金型</t>
  </si>
  <si>
    <t>鍛造用金型</t>
  </si>
  <si>
    <t>鋳造用金型（ダイカスト用を含む）</t>
  </si>
  <si>
    <t>その他の金属用金型、同部分品・附属品</t>
  </si>
  <si>
    <t>プラスチック用金型</t>
  </si>
  <si>
    <t>ゴム・ガラス用金型</t>
  </si>
  <si>
    <t>その他の非金属用金型、同部分品・附属品</t>
  </si>
  <si>
    <t>真空ポンプ</t>
  </si>
  <si>
    <t>真空装置・真空機器（真空ポンプを除く）</t>
  </si>
  <si>
    <t>真空装置・真空機器の部分品・取付具・附属品</t>
  </si>
  <si>
    <t>数値制御ロボット</t>
  </si>
  <si>
    <t>その他のロボット</t>
  </si>
  <si>
    <t>ロボット・同装置の部分品・取付具・附属品</t>
  </si>
  <si>
    <t>ゴム工業用機械器具</t>
  </si>
  <si>
    <t>ガラス工業用特殊機械</t>
  </si>
  <si>
    <t>その他の生産用機械器具</t>
  </si>
  <si>
    <t>他に分類されない生産用機械器具の部分品・取付具・附属品</t>
  </si>
  <si>
    <t>複写機の部分品・取付具・附属品</t>
  </si>
  <si>
    <t>金銭登録機（レジスタ）</t>
  </si>
  <si>
    <t>他に分類されない事務用機械器具</t>
  </si>
  <si>
    <t>その他の事務用機械器具の部分品・取付具・附属品</t>
  </si>
  <si>
    <t>飲料用自動販売機</t>
  </si>
  <si>
    <t>たばこ自動販売機</t>
  </si>
  <si>
    <t>切符自動販売機</t>
  </si>
  <si>
    <t>その他の自動販売機</t>
  </si>
  <si>
    <t>自動販売機の部分品・取付具・附属品</t>
  </si>
  <si>
    <t>パチンコ、スロットマシン</t>
  </si>
  <si>
    <t>ゲームセンター用娯楽機器</t>
  </si>
  <si>
    <t>遊園地用娯楽機器</t>
  </si>
  <si>
    <t>その他の娯楽用機械</t>
  </si>
  <si>
    <t>娯楽用機械の部分品・取付具・附属品</t>
  </si>
  <si>
    <t>業務用洗濯装置</t>
  </si>
  <si>
    <t>自動車整備・サービス機器</t>
  </si>
  <si>
    <t>その他のサービス用機械器具</t>
  </si>
  <si>
    <t>自動改札機、自動入場機</t>
  </si>
  <si>
    <t>他に分類されないサービス用・娯楽用機械器具</t>
  </si>
  <si>
    <t>サービス用機械器具の部分品・取付具・附属品</t>
  </si>
  <si>
    <t>その他のサービス用・娯楽用機械器具の部分品・取付具・附属品</t>
  </si>
  <si>
    <t>積算体積計</t>
  </si>
  <si>
    <t>その他の体積計</t>
  </si>
  <si>
    <t>はかり</t>
  </si>
  <si>
    <t>圧力計</t>
  </si>
  <si>
    <t>金属温度計</t>
  </si>
  <si>
    <t>流量計</t>
  </si>
  <si>
    <t>液面計（レベル計）</t>
  </si>
  <si>
    <t>工業用長さ計</t>
  </si>
  <si>
    <t>精密測定器</t>
  </si>
  <si>
    <t>光分析装置</t>
  </si>
  <si>
    <t>その他の分析装置</t>
  </si>
  <si>
    <t>材料試験機</t>
  </si>
  <si>
    <t>その他の試験機</t>
  </si>
  <si>
    <t>ジャイロ計器、磁気コンパス</t>
  </si>
  <si>
    <t>その他の測量機械器具</t>
  </si>
  <si>
    <t>理化学機械器具</t>
  </si>
  <si>
    <t>一般長さ計</t>
  </si>
  <si>
    <t>光度計、光束計、照度計、屈折度計</t>
  </si>
  <si>
    <t>公害計測器</t>
  </si>
  <si>
    <t>温度計（ガラス製に限る）</t>
  </si>
  <si>
    <t>他に分類されない計量器・測定器・分析機器・試験機・測量機械器具・理化学機械器具</t>
  </si>
  <si>
    <t>体積計</t>
  </si>
  <si>
    <t>圧力計、流量計、液面計等</t>
  </si>
  <si>
    <t>分析機器</t>
  </si>
  <si>
    <t>試験機</t>
  </si>
  <si>
    <t>測量機械器具</t>
  </si>
  <si>
    <t>その他の計量器・測定器・分析機器・試験機・測量機械器具・理化学機械器具</t>
  </si>
  <si>
    <t>医療用機械器具、同装置</t>
  </si>
  <si>
    <t>病院用器具、同装置</t>
  </si>
  <si>
    <t>歯科用機械器具、同装置</t>
  </si>
  <si>
    <t>動物用医療機械器具、同部分品・取付具・附属品</t>
  </si>
  <si>
    <t>医療用品</t>
  </si>
  <si>
    <t>歯科材料</t>
  </si>
  <si>
    <t>歯科用機械器具</t>
  </si>
  <si>
    <t>望遠鏡</t>
  </si>
  <si>
    <t>双眼鏡</t>
  </si>
  <si>
    <t>顕微鏡、拡大鏡</t>
  </si>
  <si>
    <t>カメラ</t>
  </si>
  <si>
    <t>写真装置、同関連器具</t>
  </si>
  <si>
    <t>映画用機械器具</t>
  </si>
  <si>
    <t>カメラ用レンズ</t>
  </si>
  <si>
    <t>カメラ用交換レンズ</t>
  </si>
  <si>
    <t>光学レンズ</t>
  </si>
  <si>
    <t>プリズム</t>
  </si>
  <si>
    <t>顕微鏡、望遠鏡等</t>
  </si>
  <si>
    <t>写真機、映画用機械</t>
  </si>
  <si>
    <t>銃砲、爆発物投射機</t>
  </si>
  <si>
    <t>銃砲弾、爆発物</t>
  </si>
  <si>
    <t>その他の武器</t>
  </si>
  <si>
    <t>武器の部分品・附属品</t>
  </si>
  <si>
    <t>発光ダイオード</t>
  </si>
  <si>
    <t>レーザダイオード</t>
  </si>
  <si>
    <t>カプラ・インタラプタ</t>
  </si>
  <si>
    <t>太陽電池セル</t>
  </si>
  <si>
    <t>その他の光電変換素子</t>
  </si>
  <si>
    <t>シリコンダイオード</t>
  </si>
  <si>
    <t>整流素子（100ミリアンペア以上）</t>
  </si>
  <si>
    <t>シリコントランジスタ（１ｗ未満）</t>
  </si>
  <si>
    <t>シリコントランジスタ（１ｗ以上）</t>
  </si>
  <si>
    <t>電界効果型トランジスタ</t>
  </si>
  <si>
    <t>ＩＧＢＴ</t>
  </si>
  <si>
    <t>サーミスタ</t>
  </si>
  <si>
    <t>バリスタ</t>
  </si>
  <si>
    <t>サイリスタ</t>
  </si>
  <si>
    <t>その他の半導体素子</t>
  </si>
  <si>
    <t>標準線形回路</t>
  </si>
  <si>
    <t>非標準（産業用機器向）</t>
  </si>
  <si>
    <t>非標準（民生用機器向）</t>
  </si>
  <si>
    <t>バイポーラ型</t>
  </si>
  <si>
    <t>ＭＰＵ</t>
  </si>
  <si>
    <t>ＭＣＵ</t>
  </si>
  <si>
    <t>標準ロジック</t>
  </si>
  <si>
    <t>セミカスタム</t>
  </si>
  <si>
    <t>ディスプレイドライバ</t>
  </si>
  <si>
    <t>その他ロジック</t>
  </si>
  <si>
    <t>ＤＲＡＭ</t>
  </si>
  <si>
    <t>その他メモリ</t>
  </si>
  <si>
    <t>ＣＣＤ</t>
  </si>
  <si>
    <t>その他モス型</t>
  </si>
  <si>
    <t>混成集積回路</t>
  </si>
  <si>
    <t>実装していない集積回路（輸出分）</t>
  </si>
  <si>
    <t>４．５型未満</t>
  </si>
  <si>
    <t>４．５型以上７．７型未満</t>
  </si>
  <si>
    <t>７．７型以上</t>
  </si>
  <si>
    <t>液晶モジュール</t>
  </si>
  <si>
    <t>マイクロ波管</t>
  </si>
  <si>
    <t>Ｘ線管</t>
  </si>
  <si>
    <t>その他のフラットパネル・電子管</t>
  </si>
  <si>
    <t>半導体メモリメディア</t>
  </si>
  <si>
    <t>光ディスク（生のもの）</t>
  </si>
  <si>
    <t>磁気ディスク（生のもの）</t>
  </si>
  <si>
    <t>磁気テープ（生のもの）</t>
  </si>
  <si>
    <t>リジッドプリント配線板</t>
  </si>
  <si>
    <t>フレキシブルプリント配線板</t>
  </si>
  <si>
    <t>モジュール基板</t>
  </si>
  <si>
    <t>プリント配線実装基板</t>
  </si>
  <si>
    <t>モジュール実装基板</t>
  </si>
  <si>
    <t>抵抗器</t>
  </si>
  <si>
    <t>固定コンデンサ</t>
  </si>
  <si>
    <t>コンデンサ（固定コンデンサを除く）</t>
  </si>
  <si>
    <t>変成器</t>
  </si>
  <si>
    <t>複合部品</t>
  </si>
  <si>
    <t>音響部品</t>
  </si>
  <si>
    <t>磁気ヘッド</t>
  </si>
  <si>
    <t>小形モータ（３Ｗ未満のもの）</t>
  </si>
  <si>
    <t>プリント配線板用コネクタ</t>
  </si>
  <si>
    <t>コネクタ（プリント配線板用コネクタを除く）</t>
  </si>
  <si>
    <t>スイッチ</t>
  </si>
  <si>
    <t>リレー</t>
  </si>
  <si>
    <t>スイッチング電源</t>
  </si>
  <si>
    <t>高周波ユニット</t>
  </si>
  <si>
    <t>コントロールユニット</t>
  </si>
  <si>
    <t>液晶モジュール（他で生産されたパネルを用いるもの）</t>
  </si>
  <si>
    <t>光ピックアップユニット・モジュール</t>
  </si>
  <si>
    <t>デジタルカメラモジュール</t>
  </si>
  <si>
    <t>紙幣識別ユニット、貨幣区分ユニット</t>
  </si>
  <si>
    <t>他に分類されないユニット部品</t>
  </si>
  <si>
    <t>磁性材部品（粉末や金によるもの）</t>
  </si>
  <si>
    <t>水晶振動子（時計用を除く）</t>
  </si>
  <si>
    <t>シリコンウエハ（表面研磨したもの）</t>
  </si>
  <si>
    <t>他に分類されない通信機械器具の部分品・附属品</t>
  </si>
  <si>
    <t>ＬＥＤランプ</t>
  </si>
  <si>
    <t>他に分類されない電子部品・デバイス・電子回路</t>
  </si>
  <si>
    <t>タービン発電機（交流）</t>
  </si>
  <si>
    <t>エンジン発電機（交流）</t>
  </si>
  <si>
    <t>その他の発電機</t>
  </si>
  <si>
    <t>その他の回転電気機械</t>
  </si>
  <si>
    <t>発電機器の部分品・取付具・附属品</t>
  </si>
  <si>
    <t>直流機（一般用・車両用）</t>
  </si>
  <si>
    <t>単相誘導電動機（非標準は70Ｗ以上）</t>
  </si>
  <si>
    <t>標準三相誘導電動機</t>
  </si>
  <si>
    <t>非標準三相誘導電動機（70Ｗ以上11kW以下）</t>
  </si>
  <si>
    <t>非標準三相誘導電動機（11kWをこえ37kW以下）</t>
  </si>
  <si>
    <t>非標準三相誘導電動機（37kWをこえ75kW以下）</t>
  </si>
  <si>
    <t>非標準三相誘導電動機（75kWをこえ1000kW以下）</t>
  </si>
  <si>
    <t>非標準三相誘導電動機（1000kWをこえるもの）</t>
  </si>
  <si>
    <t>ＰＭモータ（70Ｗ以上）自動車用</t>
  </si>
  <si>
    <t>ＰＭモータ（70Ｗ以上）その他</t>
  </si>
  <si>
    <t>その他の交流電動機（70Ｗ以上）</t>
  </si>
  <si>
    <t>サーボモータ</t>
  </si>
  <si>
    <t>小形電動機（70W未満）小形直流電動機</t>
  </si>
  <si>
    <t>小形電動機（70W未満）小形交流電動機</t>
  </si>
  <si>
    <t>小形電動機（70W未満）ステッピングモータ</t>
  </si>
  <si>
    <t>小形電動機（70W未満）その他の小形電動機</t>
  </si>
  <si>
    <t>電動機の部分品・取付具・附属品</t>
  </si>
  <si>
    <t>標準変圧器</t>
  </si>
  <si>
    <t>非標準変圧器</t>
  </si>
  <si>
    <t>特殊用途変圧器</t>
  </si>
  <si>
    <t>計器用変成器</t>
  </si>
  <si>
    <t>リアクトル、誘導電圧調整器</t>
  </si>
  <si>
    <t>変圧器類の部分品・取付具・附属品</t>
  </si>
  <si>
    <t>継電器</t>
  </si>
  <si>
    <t>遮断器</t>
  </si>
  <si>
    <t>開閉器</t>
  </si>
  <si>
    <t>プログラマブルコントローラ</t>
  </si>
  <si>
    <t>配電盤</t>
  </si>
  <si>
    <t>監視制御装置</t>
  </si>
  <si>
    <t>分電盤</t>
  </si>
  <si>
    <t>その他の配電盤・電力制御装置</t>
  </si>
  <si>
    <t>電力開閉装置の部分品・取付具・附属品</t>
  </si>
  <si>
    <t>配電盤・電力制御装置の部分品・取付具・附属品</t>
  </si>
  <si>
    <t>小形開閉器</t>
  </si>
  <si>
    <t>点滅器</t>
  </si>
  <si>
    <t>接続器</t>
  </si>
  <si>
    <t>その他の配線器具・配線附属品</t>
  </si>
  <si>
    <t>充電発電機</t>
  </si>
  <si>
    <t>始動電動機</t>
  </si>
  <si>
    <t>その他の内燃機関電装品</t>
  </si>
  <si>
    <t>内燃機関電装品の部分品・取付具・附属品</t>
  </si>
  <si>
    <t>アーク溶接機</t>
  </si>
  <si>
    <t>抵抗溶接機</t>
  </si>
  <si>
    <t>コンデンサ（蓄電器）</t>
  </si>
  <si>
    <t>電気炉</t>
  </si>
  <si>
    <t>産業用電熱装置</t>
  </si>
  <si>
    <t>電力変換装置</t>
  </si>
  <si>
    <t>シリコン・セレン整流器</t>
  </si>
  <si>
    <t>その他の整流器</t>
  </si>
  <si>
    <t>電気溶接機</t>
  </si>
  <si>
    <t>その他の産業用電気機械器具</t>
  </si>
  <si>
    <t>セパレート形（室外ユニット4.0ｋｗ以下）</t>
  </si>
  <si>
    <t>セパレート形（室外ユニット4.0ｋｗ超7.1ｋｗ以下）</t>
  </si>
  <si>
    <t>セパレート形（室外ユニット7.1ｋｗ超）</t>
  </si>
  <si>
    <t>セパレート形（室内ユニット4.0ｋｗ以下）</t>
  </si>
  <si>
    <t>セパレート形（室内ユニット4.0ｋｗ超7.1ｋｗ以下）</t>
  </si>
  <si>
    <t>セパレート形（室内ユニット7.1ｋｗ超）</t>
  </si>
  <si>
    <t>民生用エアコンディショナの部分品・取付具・附属品</t>
  </si>
  <si>
    <t>電気がま</t>
  </si>
  <si>
    <t>電子レンジ</t>
  </si>
  <si>
    <t>電気冷蔵庫</t>
  </si>
  <si>
    <t>クッキングヒーター</t>
  </si>
  <si>
    <t>食器洗い乾燥機</t>
  </si>
  <si>
    <t>その他のちゅう房機器</t>
  </si>
  <si>
    <t>扇風機</t>
  </si>
  <si>
    <t>換気扇</t>
  </si>
  <si>
    <t>電気温水器</t>
  </si>
  <si>
    <t>自然冷媒ヒートポンプ式給湯機</t>
  </si>
  <si>
    <t>その他の空調・住宅関連機器</t>
  </si>
  <si>
    <t>電気アイロン</t>
  </si>
  <si>
    <t>電気洗濯機</t>
  </si>
  <si>
    <t>電気掃除機</t>
  </si>
  <si>
    <t>その他の衣料衛生関連機器</t>
  </si>
  <si>
    <t>電気こたつ</t>
  </si>
  <si>
    <t>電気かみそり</t>
  </si>
  <si>
    <t>その他の理容用電気器具</t>
  </si>
  <si>
    <t>電気温水洗浄便座（暖房便座を含む）</t>
  </si>
  <si>
    <t>電気マッサージ器具</t>
  </si>
  <si>
    <t>他に分類されない民生用電気機械器具</t>
  </si>
  <si>
    <t>ちゅう房機器</t>
  </si>
  <si>
    <t>空調・住宅関連機器（エアコンを除く）</t>
  </si>
  <si>
    <t>衣料衛生関連機器</t>
  </si>
  <si>
    <t>その他の民生用電気機械器具</t>
  </si>
  <si>
    <t>医科用・歯科用</t>
  </si>
  <si>
    <t>ＣＴ装置</t>
  </si>
  <si>
    <t>その他のＸ線装置</t>
  </si>
  <si>
    <t>医療用電子応用装置</t>
  </si>
  <si>
    <t>超音波応用装置（洗浄機）</t>
  </si>
  <si>
    <t>超音波応用装置（溶接機）</t>
  </si>
  <si>
    <t>その他の超音波応用装置</t>
  </si>
  <si>
    <t>高周波電力応用装置</t>
  </si>
  <si>
    <t>電子顕微鏡</t>
  </si>
  <si>
    <t>数値制御装置</t>
  </si>
  <si>
    <t>放射性物質応用装置</t>
  </si>
  <si>
    <t>他に分類されない電子応用装置</t>
  </si>
  <si>
    <t>Ｘ線装置</t>
  </si>
  <si>
    <t>その他の電子応用装置</t>
  </si>
  <si>
    <t>電気計器</t>
  </si>
  <si>
    <t>電気測定器</t>
  </si>
  <si>
    <t>半導体・ＩＣ測定器</t>
  </si>
  <si>
    <t>その他の電気計測器</t>
  </si>
  <si>
    <t>工業計器</t>
  </si>
  <si>
    <t>医療用計測器</t>
  </si>
  <si>
    <t>電気計測器（別掲を除く）</t>
  </si>
  <si>
    <t>一般照明用電球</t>
  </si>
  <si>
    <t>豆電球、クリスマスツリー用電球</t>
  </si>
  <si>
    <t>自動車用電球</t>
  </si>
  <si>
    <t>その他の電球</t>
  </si>
  <si>
    <t>蛍光ランプ（直管形の20ｗ）</t>
  </si>
  <si>
    <t>蛍光ランプ（直管形の40ｗ）</t>
  </si>
  <si>
    <t>蛍光ランプ（環形）</t>
  </si>
  <si>
    <t>蛍光ランプ（その他）</t>
  </si>
  <si>
    <t>ＨＩＤランプ</t>
  </si>
  <si>
    <t>その他の放電ランプ</t>
  </si>
  <si>
    <t>白熱電灯器具（自動車用を除く）</t>
  </si>
  <si>
    <t>直管を使用するもの</t>
  </si>
  <si>
    <t>環形管を使用するもの</t>
  </si>
  <si>
    <t>高圧放電灯器具</t>
  </si>
  <si>
    <t>自動車用器具（二輪自動車用を含む）</t>
  </si>
  <si>
    <t>その他の電気照明器具</t>
  </si>
  <si>
    <t>電気照明器具の部分品・取付具・附属品</t>
  </si>
  <si>
    <t>鉛電池（自動車用）</t>
  </si>
  <si>
    <t>鉛電池（その他）</t>
  </si>
  <si>
    <t>アルカリ電池（ニッケル・水素電池）</t>
  </si>
  <si>
    <t>アルカリ蓄電池（その他）</t>
  </si>
  <si>
    <t>リチウムイオン蓄電池</t>
  </si>
  <si>
    <t>酸化銀電池</t>
  </si>
  <si>
    <t>アルカリマンガン乾電池（ＬＲ６）</t>
  </si>
  <si>
    <t>アルカリマンガン乾電池（ＬＲ０３）</t>
  </si>
  <si>
    <t>アルカリマンガン乾電池（その他）</t>
  </si>
  <si>
    <t>リチウム電池</t>
  </si>
  <si>
    <t>その他の一次電池（乾電池、湿電池）</t>
  </si>
  <si>
    <t>蓄電池</t>
  </si>
  <si>
    <t>一次電池（乾電池、湿電池）</t>
  </si>
  <si>
    <t>導入線</t>
  </si>
  <si>
    <t>太陽電池モジュール</t>
  </si>
  <si>
    <t>他に分類されない電気機械器具</t>
  </si>
  <si>
    <t>電話機</t>
  </si>
  <si>
    <t>電話自動交換装置</t>
  </si>
  <si>
    <t>電話交換装置の附属装置</t>
  </si>
  <si>
    <t>その他の電話（有線）装置</t>
  </si>
  <si>
    <t>電信・画像（有線）装置</t>
  </si>
  <si>
    <t>デジタル伝送装置</t>
  </si>
  <si>
    <t>搬送装置（デジタル伝送装置を除く）</t>
  </si>
  <si>
    <t>携帯電話</t>
  </si>
  <si>
    <t>公衆用ＰＨＳ端末</t>
  </si>
  <si>
    <t>ラジオ放送装置、テレビジョン放送装置</t>
  </si>
  <si>
    <t>固定局通信装置</t>
  </si>
  <si>
    <t>その他の移動局通信装置</t>
  </si>
  <si>
    <t>携帯用通信装置（可搬用を含む）</t>
  </si>
  <si>
    <t>無線応用装置</t>
  </si>
  <si>
    <t>その他の無線通信装置</t>
  </si>
  <si>
    <t>ラジオ受信機</t>
  </si>
  <si>
    <t>テレビジョン受信機</t>
  </si>
  <si>
    <t>交通信号保安装置</t>
  </si>
  <si>
    <t>火災報知設備</t>
  </si>
  <si>
    <t>ガス警報器</t>
  </si>
  <si>
    <t>他に分類されない通信関連機械器具</t>
  </si>
  <si>
    <t>交通信号保安装置の部分品・取付具・附属品</t>
  </si>
  <si>
    <t>録画・再生装置</t>
  </si>
  <si>
    <t>ビデオカメラ（放送用を除く）</t>
  </si>
  <si>
    <t>デジタルカメラ（一眼レフタイプ（レンズ交換式））</t>
  </si>
  <si>
    <t>デジタルカメラ（コンパクトタイプ）</t>
  </si>
  <si>
    <t>ビデオ機器</t>
  </si>
  <si>
    <t>デジタルカメラ</t>
  </si>
  <si>
    <t>カーステレオ</t>
  </si>
  <si>
    <t>デジタルオーディオディスクプレーヤ</t>
  </si>
  <si>
    <t>ハイファイ用アンプ</t>
  </si>
  <si>
    <t>ハイファイ用・自動車用スピーカシステム</t>
  </si>
  <si>
    <t>補聴器</t>
  </si>
  <si>
    <t>その他の電気音響機械器具</t>
  </si>
  <si>
    <t>スピーカシステム、マイクロホン、イヤホン、音響用ピックアップ類等（完成品）</t>
  </si>
  <si>
    <t>電気音響機械器具の部分品・取付具・附属品</t>
  </si>
  <si>
    <t>サーバ用パーソナルコンピュータ</t>
  </si>
  <si>
    <t>デスクトップ型（タワー型及び一体型を含む）パーソナルコンピュータ</t>
  </si>
  <si>
    <t>ノートブック型（タブレット型を含む）パーソナルコンピュータ</t>
  </si>
  <si>
    <t>パーソナルコンピュータの部分品・取付具・附属品</t>
  </si>
  <si>
    <t>はん用コンピュータ（メインフレーム）</t>
  </si>
  <si>
    <t>ミッドレンジコンピュータ</t>
  </si>
  <si>
    <t>電子計算機本体の部分品・取付具・附属品</t>
  </si>
  <si>
    <t>ディスクアレイ装置</t>
  </si>
  <si>
    <t>その他の外部記憶装置</t>
  </si>
  <si>
    <t>印刷装置</t>
  </si>
  <si>
    <t>表示装置</t>
  </si>
  <si>
    <t>金融用端末装置</t>
  </si>
  <si>
    <t>その他の端末装置</t>
  </si>
  <si>
    <t>その他の入出力装置</t>
  </si>
  <si>
    <t>他に分類されない附属装置</t>
  </si>
  <si>
    <t>外部記憶装置</t>
  </si>
  <si>
    <t>その他の附属装置</t>
  </si>
  <si>
    <t>軽乗用車・気筒容積660ml以下</t>
  </si>
  <si>
    <t>小型乗用車・気筒容積660ml超～2000ml以下</t>
  </si>
  <si>
    <t>普通乗用車・気筒容積2000ml超</t>
  </si>
  <si>
    <t>小型バス</t>
  </si>
  <si>
    <t>大型バス</t>
  </si>
  <si>
    <t>トラック（軽自動車）</t>
  </si>
  <si>
    <t>トラック（小型自動車・ガソリン車）</t>
  </si>
  <si>
    <t>トラック（小型自動車・ディーゼル車）</t>
  </si>
  <si>
    <t>トラック（普通自動車・ガソリン車）</t>
  </si>
  <si>
    <t>トラック（普通自動車・ディーゼル車）</t>
  </si>
  <si>
    <t>トラック（けん引車）</t>
  </si>
  <si>
    <t>特殊自動車</t>
  </si>
  <si>
    <t>トレーラ</t>
  </si>
  <si>
    <t>バスボデー</t>
  </si>
  <si>
    <t>小型トラック荷台</t>
  </si>
  <si>
    <t>普通トラック荷台</t>
  </si>
  <si>
    <t>その他のトラックボデー</t>
  </si>
  <si>
    <t>小型特装ボデー</t>
  </si>
  <si>
    <t>普通特装ボデー</t>
  </si>
  <si>
    <t>二輪自動車（気筒容積50ml以下）</t>
  </si>
  <si>
    <t>二輪自動車（気筒容積50ml超125ml以下）</t>
  </si>
  <si>
    <t>二輪自動車（気筒容積125ml超250ml以下）</t>
  </si>
  <si>
    <t>二輪自動車（気筒容積250ml超）</t>
  </si>
  <si>
    <t>自動車用ガソリンエンジン</t>
  </si>
  <si>
    <t>自動車用ディーゼルエンジン</t>
  </si>
  <si>
    <t>二輪自動車用エンジン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</si>
  <si>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</si>
  <si>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</si>
  <si>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</si>
  <si>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</si>
  <si>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カーエアコン</t>
  </si>
  <si>
    <t>カーヒータ</t>
  </si>
  <si>
    <t>座席（完成品に限る）</t>
  </si>
  <si>
    <t>その他の自動車部品（二輪自動車部品を含む）</t>
  </si>
  <si>
    <t>ＫＤセット（乗用車、バス、トラック）</t>
  </si>
  <si>
    <t>ＫＤセット（二輪自動車）</t>
  </si>
  <si>
    <t>貨物船（貨客船を含む。）</t>
  </si>
  <si>
    <t>客船</t>
  </si>
  <si>
    <t>自動車航送船</t>
  </si>
  <si>
    <t>油送船</t>
  </si>
  <si>
    <t>漁船</t>
  </si>
  <si>
    <t>改造船</t>
  </si>
  <si>
    <t>輸出船</t>
  </si>
  <si>
    <t>木造船（20総トン以上）</t>
  </si>
  <si>
    <t>木製・金属製（鋼船を除く。）舟艇（20総トン未満）</t>
  </si>
  <si>
    <t>プラスチック製舟艇</t>
  </si>
  <si>
    <t>在庫純増</t>
  </si>
  <si>
    <t>舶用ディーゼル機関</t>
  </si>
  <si>
    <t>舶用ボイラ</t>
  </si>
  <si>
    <t>舶用蒸気タービン</t>
  </si>
  <si>
    <t>その他の舶用機関</t>
  </si>
  <si>
    <t>舶用機関の部分品・取付具・附属品</t>
  </si>
  <si>
    <t>国内船修理</t>
  </si>
  <si>
    <t>外国船修理</t>
  </si>
  <si>
    <t>船舶関連機器修理</t>
  </si>
  <si>
    <t>機関車</t>
  </si>
  <si>
    <t>旅客車</t>
  </si>
  <si>
    <t>貨物車</t>
  </si>
  <si>
    <t>特殊車</t>
  </si>
  <si>
    <t>鉄道業自家改造</t>
  </si>
  <si>
    <t>仕掛品及び在庫純増</t>
  </si>
  <si>
    <t>交付材料分</t>
  </si>
  <si>
    <t>鉄道車両製造業修理</t>
  </si>
  <si>
    <t>鉄道業自家修理</t>
  </si>
  <si>
    <t>飛行機（ターボジェット機）</t>
  </si>
  <si>
    <t>飛行機（ターボプロップ機）</t>
  </si>
  <si>
    <t>ヘリコプタ</t>
  </si>
  <si>
    <t>その他の航空機</t>
  </si>
  <si>
    <t>ターボジェット発動機</t>
  </si>
  <si>
    <t>ターボシャフト発動機</t>
  </si>
  <si>
    <t>その他の航空機用発動機</t>
  </si>
  <si>
    <t>航空機用発動機部品</t>
  </si>
  <si>
    <t>補機（発動機の附属品を含む）</t>
  </si>
  <si>
    <t>航空計器・操縦訓練用設備</t>
  </si>
  <si>
    <t>機体部品（プロペラ・回転翼を含む）</t>
  </si>
  <si>
    <t>附属装置・室内装備（保命装置を含む）</t>
  </si>
  <si>
    <t>その他の航空機部分品・補助装置（別掲を除く）</t>
  </si>
  <si>
    <t>電動アシスト車</t>
  </si>
  <si>
    <t>その他の自転車</t>
  </si>
  <si>
    <t>車いす（手動式）</t>
  </si>
  <si>
    <t>自転車用フレーム（完成品に限る）</t>
  </si>
  <si>
    <t>自転車の部分品・取付具・附属品</t>
  </si>
  <si>
    <t>フォークリフトトラック（蓄電池式）</t>
  </si>
  <si>
    <t>フォークリフトトラック（内燃機関式）</t>
  </si>
  <si>
    <t>構内運搬車（けん引車を含む）</t>
  </si>
  <si>
    <t>ショベルトラック（建設用を除く）</t>
  </si>
  <si>
    <t>他に分類されない産業用運搬車両</t>
  </si>
  <si>
    <t>フォークリフトトラック</t>
  </si>
  <si>
    <t>その他の産業用運搬車両</t>
  </si>
  <si>
    <t>飛しょう体、同部分品・附属品</t>
  </si>
  <si>
    <t>他に分類されない輸送用機械器具、同部分品・取付具・附属品</t>
  </si>
  <si>
    <t>かるた、すごろく、トランプ、花札、囲碁、将棋、チェス、麻雀ぱい、ゲーム盤等</t>
  </si>
  <si>
    <t>電子応用がん具</t>
  </si>
  <si>
    <t>金属製がん具</t>
  </si>
  <si>
    <t>プラスチックモデルキット</t>
  </si>
  <si>
    <t>空気入りビニルがん具</t>
  </si>
  <si>
    <t>児童乗物（部分品、附属品を含む）</t>
  </si>
  <si>
    <t>その他のプラスチック製がん具</t>
  </si>
  <si>
    <t>その他の娯楽用具・がん具</t>
  </si>
  <si>
    <t>娯楽用具・がん具の部分品・附属品</t>
  </si>
  <si>
    <t>日本人形、西洋人形、縫いぐるみ人形</t>
  </si>
  <si>
    <t>節句人形、ひな人形</t>
  </si>
  <si>
    <t>その他の人形</t>
  </si>
  <si>
    <t>人形の部分品・附属品</t>
  </si>
  <si>
    <t>野球・ソフトボール用具</t>
  </si>
  <si>
    <t>バスケットボール・バレーボール・ラグビー・サッカー等用具</t>
  </si>
  <si>
    <t>テニス・卓球・バドミントン用具</t>
  </si>
  <si>
    <t>ゴルフ・ホッケー用具</t>
  </si>
  <si>
    <t>スキー・水上スキー・スケート用具</t>
  </si>
  <si>
    <t>トラック・フィールド用具、体操用具</t>
  </si>
  <si>
    <t>釣道具、同附属品</t>
  </si>
  <si>
    <t>その他の運動用具</t>
  </si>
  <si>
    <t>運動用具の部分品・附属品</t>
  </si>
  <si>
    <t>貴金属製装身具（宝石、象牙、亀甲を含む）</t>
  </si>
  <si>
    <t>天然・養殖真珠装身具（購入真珠によるもの）</t>
  </si>
  <si>
    <t>貴金属・宝石製装身具附属品、同材料加工品、同細工品</t>
  </si>
  <si>
    <t>その他の貴金属・宝石製品（装身具・装飾品を除く）</t>
  </si>
  <si>
    <t>その他の貴金属・宝石製品（装身具・装飾品を除く）の附属品、同材料加工品、同細工品</t>
  </si>
  <si>
    <t>身辺細貨品（すず・アンチモン製品を含む）</t>
  </si>
  <si>
    <t>装飾品・置物類（すず・アンチモン製品を含む）</t>
  </si>
  <si>
    <t>宝石箱・小物箱（すず・アンチモン製品を含む）</t>
  </si>
  <si>
    <t>装身具・装飾品（貴金属・宝石製を除く）の部分品・附属品</t>
  </si>
  <si>
    <t>造花、装飾用羽毛</t>
  </si>
  <si>
    <t>プラスチック製ボタン</t>
  </si>
  <si>
    <t>その他のボタン（ボタン型を含む）</t>
  </si>
  <si>
    <t>縫針、ミシン針</t>
  </si>
  <si>
    <t>スライドファスナー</t>
  </si>
  <si>
    <t>スナップ、ホック</t>
  </si>
  <si>
    <t>その他の針、同関連品</t>
  </si>
  <si>
    <t>かつら、かもじ（人形の髪を含む）</t>
  </si>
  <si>
    <t>他に分類されない装身具・装飾品</t>
  </si>
  <si>
    <t>ウオッチ（ムーブメントを含む）</t>
  </si>
  <si>
    <t>クロック（ムーブメントを含む）</t>
  </si>
  <si>
    <t>その他の時計</t>
  </si>
  <si>
    <t>時計の部分品</t>
  </si>
  <si>
    <t>携帯時計側</t>
  </si>
  <si>
    <t>その他の時計側</t>
  </si>
  <si>
    <t>ピアノ</t>
  </si>
  <si>
    <t>ギター（電気ギターを含む）</t>
  </si>
  <si>
    <t>電子楽器</t>
  </si>
  <si>
    <t>その他の洋楽器、和楽器</t>
  </si>
  <si>
    <t>楽器の部分品・取付具・附属品</t>
  </si>
  <si>
    <t>万年筆</t>
  </si>
  <si>
    <t>シャープペンシル</t>
  </si>
  <si>
    <t>万年筆・シャープペンシル部分品、ぺン先、ペン軸</t>
  </si>
  <si>
    <t>ボールペン</t>
  </si>
  <si>
    <t>マーキングペン</t>
  </si>
  <si>
    <t>ボールペン・マーキングペン部分品</t>
  </si>
  <si>
    <t>鉛筆</t>
  </si>
  <si>
    <t>鉛筆軸、鉛筆芯（シャープペンシルの芯を含む）</t>
  </si>
  <si>
    <t>水彩絵具</t>
  </si>
  <si>
    <t>毛筆、その他の絵画用品</t>
  </si>
  <si>
    <t>印章、印肉、スタンプ、スタンプ台</t>
  </si>
  <si>
    <t>図案・製図用具</t>
  </si>
  <si>
    <t>事務用のり、工業用のり</t>
  </si>
  <si>
    <t>他に分類されない事務用品</t>
  </si>
  <si>
    <t>その他の事務用品の部分品・附属品</t>
  </si>
  <si>
    <t>畳・畳床</t>
  </si>
  <si>
    <t>畳表</t>
  </si>
  <si>
    <t>ござ・花むしろ</t>
  </si>
  <si>
    <t>その他のわら加工品</t>
  </si>
  <si>
    <t>音響用情報記録物</t>
  </si>
  <si>
    <t>映像用情報記録物</t>
  </si>
  <si>
    <t>ゲーム用の記録物</t>
  </si>
  <si>
    <t>その他の情報記録物</t>
  </si>
  <si>
    <t>情報記録物（その他の受託加工品）</t>
  </si>
  <si>
    <t>漆器製家具</t>
  </si>
  <si>
    <t>漆器製台所・食卓用品</t>
  </si>
  <si>
    <t>その他の漆器製品</t>
  </si>
  <si>
    <t>歯ブラシ</t>
  </si>
  <si>
    <t>その他のブラシ</t>
  </si>
  <si>
    <t>清掃用品</t>
  </si>
  <si>
    <t>うちわ、扇子（骨を含む）</t>
  </si>
  <si>
    <t>ちょうちん（骨を含む）</t>
  </si>
  <si>
    <t>喫煙用具（貴金属・宝石製を除く）</t>
  </si>
  <si>
    <t>洋傘（パラソル、男女児兼用傘を含む）</t>
  </si>
  <si>
    <t>その他の傘、傘部分品</t>
  </si>
  <si>
    <t>マッチ（軸木、箱を含む）</t>
  </si>
  <si>
    <t>魔法瓶、魔法瓶ケース（ジャー、ジャーケースを含む）</t>
  </si>
  <si>
    <t>他に分類されない生活雑貨製品</t>
  </si>
  <si>
    <t>煙火（がん具用を含む）</t>
  </si>
  <si>
    <t>看板、標識機、展示装置（電気的、機械的でないもの）</t>
  </si>
  <si>
    <t>看板、標識機、展示装置（電気的、機械的なもの）</t>
  </si>
  <si>
    <t>マネキン人形、人台</t>
  </si>
  <si>
    <t>その他のモデル、模型</t>
  </si>
  <si>
    <t>工業用模型（木型を含む）</t>
  </si>
  <si>
    <t>眼鏡</t>
  </si>
  <si>
    <t>眼鏡枠</t>
  </si>
  <si>
    <t>眼鏡レンズ（コンタクトレンズを含む）</t>
  </si>
  <si>
    <t>眼鏡の部分品</t>
  </si>
  <si>
    <t>パレット</t>
  </si>
  <si>
    <t>繊維壁材（化粧用吹付材を含む）</t>
  </si>
  <si>
    <t>線香類</t>
  </si>
  <si>
    <t>人体安全保護具、救命器具</t>
  </si>
  <si>
    <t>ユニット住宅</t>
  </si>
  <si>
    <t>ルームユニット</t>
  </si>
  <si>
    <t>他に分類されないその他の製品</t>
  </si>
  <si>
    <t>専用住宅</t>
  </si>
  <si>
    <t>産業併用住宅</t>
  </si>
  <si>
    <t>鉄骨鉄筋コンクリート造</t>
  </si>
  <si>
    <t>鉄筋コンクリート造</t>
  </si>
  <si>
    <t>鉄骨造</t>
  </si>
  <si>
    <t>事務所・その他</t>
  </si>
  <si>
    <t>学校</t>
  </si>
  <si>
    <t>事務所・学校・病院・店舗・その他</t>
  </si>
  <si>
    <t>コンクリートブロック造・その他</t>
  </si>
  <si>
    <t>土木</t>
  </si>
  <si>
    <t>一般道路</t>
  </si>
  <si>
    <t>一般街路</t>
  </si>
  <si>
    <t>有料道路</t>
  </si>
  <si>
    <t>区画整理</t>
  </si>
  <si>
    <t>河川改修</t>
  </si>
  <si>
    <t>河川総合開発</t>
  </si>
  <si>
    <t>砂防</t>
  </si>
  <si>
    <t>海岸</t>
  </si>
  <si>
    <t>下水道</t>
  </si>
  <si>
    <t>廃棄物処理施設</t>
  </si>
  <si>
    <t>公園</t>
  </si>
  <si>
    <t>港湾</t>
  </si>
  <si>
    <t>漁港</t>
  </si>
  <si>
    <t>空港</t>
  </si>
  <si>
    <t>災害復旧</t>
  </si>
  <si>
    <t>沿岸漁場整備等</t>
  </si>
  <si>
    <t>農業土木</t>
  </si>
  <si>
    <t>林道</t>
  </si>
  <si>
    <t>治山</t>
  </si>
  <si>
    <t>ＪＲ・私鉄</t>
  </si>
  <si>
    <t>公営鉄道</t>
  </si>
  <si>
    <t>上工業用水道</t>
  </si>
  <si>
    <t>土地造成</t>
  </si>
  <si>
    <t>民間構築物（私鉄、電力、ガス除く。）</t>
  </si>
  <si>
    <t>ガス</t>
  </si>
  <si>
    <t>事業用火力発電</t>
  </si>
  <si>
    <t>事業用発電（火力発電を除く）</t>
  </si>
  <si>
    <t>販売用</t>
  </si>
  <si>
    <t>加熱用</t>
  </si>
  <si>
    <t>自家消費用</t>
  </si>
  <si>
    <t>簡易ガス事業</t>
  </si>
  <si>
    <t>ガス導管事業及び大口ガス事業</t>
  </si>
  <si>
    <t>住宅用</t>
  </si>
  <si>
    <t>業務用及びその他</t>
  </si>
  <si>
    <t>給水収益</t>
  </si>
  <si>
    <t>その他の営業収益</t>
  </si>
  <si>
    <t>卸売業</t>
  </si>
  <si>
    <t>小売業</t>
  </si>
  <si>
    <t>公的金融（ＦＩＳＩＭ）</t>
  </si>
  <si>
    <t>公的金融（手数料）</t>
  </si>
  <si>
    <t>民間金融（手数料）</t>
  </si>
  <si>
    <t>不動産仲介業等</t>
  </si>
  <si>
    <t>不動産管理業</t>
  </si>
  <si>
    <t>定期外</t>
  </si>
  <si>
    <t>定期</t>
  </si>
  <si>
    <t>旅客雑入</t>
  </si>
  <si>
    <t>索道</t>
  </si>
  <si>
    <t>手小荷物</t>
  </si>
  <si>
    <t>車扱</t>
  </si>
  <si>
    <t>貨物雑入</t>
  </si>
  <si>
    <t>貸切バス</t>
  </si>
  <si>
    <t>特定旅客</t>
  </si>
  <si>
    <t>貨物軽自動車等運送</t>
  </si>
  <si>
    <t>軽乗用車</t>
  </si>
  <si>
    <t>普通貨物車</t>
  </si>
  <si>
    <t>小型貨物車</t>
  </si>
  <si>
    <t>普通特種車</t>
  </si>
  <si>
    <t>小型特種車</t>
  </si>
  <si>
    <t>軽貨物車</t>
  </si>
  <si>
    <t>輸出貨物輸送</t>
  </si>
  <si>
    <t>輸入貨物輸送</t>
  </si>
  <si>
    <t>三国間貨物輸送</t>
  </si>
  <si>
    <t>出国旅客輸送</t>
  </si>
  <si>
    <t>入国旅客輸送</t>
  </si>
  <si>
    <t>三国間旅客輸送</t>
  </si>
  <si>
    <t>用船料（外国からの受取）</t>
  </si>
  <si>
    <t>沿海・内水面旅客輸送</t>
  </si>
  <si>
    <t>大型鋼船</t>
  </si>
  <si>
    <t>小型鋼船</t>
  </si>
  <si>
    <t>木船</t>
  </si>
  <si>
    <t>プッシャー・バージ</t>
  </si>
  <si>
    <t>自動車航送</t>
  </si>
  <si>
    <t>貨物</t>
  </si>
  <si>
    <t>郵便物</t>
  </si>
  <si>
    <t>輸出貨物</t>
  </si>
  <si>
    <t>輸入貨物</t>
  </si>
  <si>
    <t>移出貨物</t>
  </si>
  <si>
    <t>移入貨物</t>
  </si>
  <si>
    <t>はしけ運送</t>
  </si>
  <si>
    <t>いかだ運送</t>
  </si>
  <si>
    <t>国際航空旅客輸送</t>
  </si>
  <si>
    <t>一般貨物</t>
  </si>
  <si>
    <t>手荷物</t>
  </si>
  <si>
    <t>用機料（外国からの受取）</t>
  </si>
  <si>
    <t>国内航空旅客輸送</t>
  </si>
  <si>
    <t>航空機使用事業</t>
  </si>
  <si>
    <t>運送取次</t>
  </si>
  <si>
    <t>普通倉庫</t>
  </si>
  <si>
    <t>冷蔵倉庫</t>
  </si>
  <si>
    <t>水面倉庫</t>
  </si>
  <si>
    <t>農業倉庫</t>
  </si>
  <si>
    <t>漁業倉庫</t>
  </si>
  <si>
    <t>高速自動車国道</t>
  </si>
  <si>
    <t>一般有料道路</t>
  </si>
  <si>
    <t>都市内有料道路</t>
  </si>
  <si>
    <t>地方公共団体有料道路</t>
  </si>
  <si>
    <t>一般自動車道</t>
  </si>
  <si>
    <t>駐車場</t>
  </si>
  <si>
    <t>自動車ターミナル</t>
  </si>
  <si>
    <t>とん税</t>
  </si>
  <si>
    <t>特別とん税</t>
  </si>
  <si>
    <t>港湾管理</t>
  </si>
  <si>
    <t>漁港管理</t>
  </si>
  <si>
    <t>水路・灯台業務</t>
  </si>
  <si>
    <t>地方公営企業（港湾事業）</t>
  </si>
  <si>
    <t>港湾運営会社等</t>
  </si>
  <si>
    <t>水先業</t>
  </si>
  <si>
    <t>検数業</t>
  </si>
  <si>
    <t>検量業</t>
  </si>
  <si>
    <t>鑑定業</t>
  </si>
  <si>
    <t>サルベージ業</t>
  </si>
  <si>
    <t>空港管理（国）・航空交通管制</t>
  </si>
  <si>
    <t>空港管理（国を除く。）</t>
  </si>
  <si>
    <t>旅行業</t>
  </si>
  <si>
    <t>観光協会</t>
  </si>
  <si>
    <t>運送代理店</t>
  </si>
  <si>
    <t>海運仲立業</t>
  </si>
  <si>
    <t>受注開発ソフトウェア</t>
  </si>
  <si>
    <t>業務用パッケージソフトウェア</t>
  </si>
  <si>
    <t>ゲームソフトウェア</t>
  </si>
  <si>
    <t>基本ソフトウェア</t>
  </si>
  <si>
    <t>組込みソフトウェア</t>
  </si>
  <si>
    <t>受託計算サービス</t>
  </si>
  <si>
    <t>システム等管理運営受託</t>
  </si>
  <si>
    <t>その他の情報処理サービス</t>
  </si>
  <si>
    <t>データベースサービス（インターネットによるもの）</t>
  </si>
  <si>
    <t>データベースサービス（その他）</t>
  </si>
  <si>
    <t>市場調査・世論調査・社会調査業</t>
  </si>
  <si>
    <t>その他の情報処理・情報提供サービス事業</t>
  </si>
  <si>
    <t>映像・ビデオ制作（アニメーションを除く）</t>
  </si>
  <si>
    <t>テレビ番組制作（アニメーションを除く）</t>
  </si>
  <si>
    <t>アニメーション制作</t>
  </si>
  <si>
    <t>映画・ビデオ・テレビ番組配給</t>
  </si>
  <si>
    <t>レコード制作</t>
  </si>
  <si>
    <t>ラジオ番組制作</t>
  </si>
  <si>
    <t>広告制作</t>
  </si>
  <si>
    <t>ニュース供給業</t>
  </si>
  <si>
    <t>その他の映像・音声・文字情報制作事業</t>
  </si>
  <si>
    <t>新聞販売</t>
  </si>
  <si>
    <t>その他の新聞業</t>
  </si>
  <si>
    <t>新聞広告</t>
  </si>
  <si>
    <t>出版（書籍・雑誌）販売</t>
  </si>
  <si>
    <t>その他の出版業</t>
  </si>
  <si>
    <t>出版広告料</t>
  </si>
  <si>
    <t>幼稚園</t>
  </si>
  <si>
    <t>小学校</t>
  </si>
  <si>
    <t>中学校</t>
  </si>
  <si>
    <t>高等学校</t>
  </si>
  <si>
    <t>中等教育学校</t>
  </si>
  <si>
    <t>特別支援学校</t>
  </si>
  <si>
    <t>大学</t>
  </si>
  <si>
    <t>短期大学</t>
  </si>
  <si>
    <t>高等専門学校</t>
  </si>
  <si>
    <t>専修学校</t>
  </si>
  <si>
    <t>各種学校</t>
  </si>
  <si>
    <t>幼保連携型認定こども園</t>
  </si>
  <si>
    <t>公民館（国公立）</t>
  </si>
  <si>
    <t>図書館（国公立）</t>
  </si>
  <si>
    <t>博物館（国公立）</t>
  </si>
  <si>
    <t>その他の社会教育（国公立）</t>
  </si>
  <si>
    <t>高等教育機関（国公立）</t>
  </si>
  <si>
    <t>その他の研究機関（国公立）</t>
  </si>
  <si>
    <t>社会保険事業（国公立）★★</t>
  </si>
  <si>
    <t>社会保険事業（国公立以外）★★</t>
  </si>
  <si>
    <t>保育所（公立）★★</t>
  </si>
  <si>
    <t>保育所（非営利）★</t>
  </si>
  <si>
    <t>リース</t>
  </si>
  <si>
    <t>レンタル</t>
  </si>
  <si>
    <t>スポーツ・娯楽用品賃貸業</t>
  </si>
  <si>
    <t>音楽・映像記録物賃貸業</t>
  </si>
  <si>
    <t>その他の物品賃貸業</t>
  </si>
  <si>
    <t>テレビ広告</t>
  </si>
  <si>
    <t>ラジオ広告</t>
  </si>
  <si>
    <t>雑誌広告</t>
  </si>
  <si>
    <t>交通広告</t>
  </si>
  <si>
    <t>屋外広告</t>
  </si>
  <si>
    <t>インターネット広告</t>
  </si>
  <si>
    <t>折込み・ダイレクトメール</t>
  </si>
  <si>
    <t>ＳＰ・ＰＲ・催事企画</t>
  </si>
  <si>
    <t>その他広告</t>
  </si>
  <si>
    <t>専業工場</t>
  </si>
  <si>
    <t>兼業工場</t>
  </si>
  <si>
    <t>ディーラー工場</t>
  </si>
  <si>
    <t>自家工場</t>
  </si>
  <si>
    <t>ガソリンスタンド等</t>
  </si>
  <si>
    <t>製造業</t>
  </si>
  <si>
    <t>機械器具卸売業</t>
  </si>
  <si>
    <t>家庭用機械器具小売業</t>
  </si>
  <si>
    <t>農耕用品小売業</t>
  </si>
  <si>
    <t>サービス業</t>
  </si>
  <si>
    <t>法律事務所、特許事務所</t>
  </si>
  <si>
    <t>公証人役場、司法書士事務所</t>
  </si>
  <si>
    <t>公認会計士事務所、税理士事務所</t>
  </si>
  <si>
    <t>ビルメンテナンス</t>
  </si>
  <si>
    <t>その他の建物サービス</t>
  </si>
  <si>
    <t>警備事業</t>
  </si>
  <si>
    <t>デザイン業</t>
  </si>
  <si>
    <t>経営コンサルタント業</t>
  </si>
  <si>
    <t>興信所</t>
  </si>
  <si>
    <t>鉱物探査</t>
  </si>
  <si>
    <t>その他の専門サービス業</t>
  </si>
  <si>
    <t>機械設計業</t>
  </si>
  <si>
    <t>商品・非破壊検査業</t>
  </si>
  <si>
    <t>計量証明業</t>
  </si>
  <si>
    <t>プラントエンジニアリング業</t>
  </si>
  <si>
    <t>その他の技術サービス業</t>
  </si>
  <si>
    <t>職業紹介業</t>
  </si>
  <si>
    <t>速記・ワープロ入力・複写業</t>
  </si>
  <si>
    <t>他に分類されない事業サービス業</t>
  </si>
  <si>
    <t>普通洗濯業</t>
  </si>
  <si>
    <t>リネンサプライ業</t>
  </si>
  <si>
    <t>洗濯物取次業</t>
  </si>
  <si>
    <t>洗張・染物業</t>
  </si>
  <si>
    <t>エステティック業</t>
  </si>
  <si>
    <t>体育館</t>
  </si>
  <si>
    <t>ゴルフ場</t>
  </si>
  <si>
    <t>ゴルフ・バッティング・テニス練習場</t>
  </si>
  <si>
    <t>ボウリング場</t>
  </si>
  <si>
    <t>テニス場</t>
  </si>
  <si>
    <t>フィットネスクラブ</t>
  </si>
  <si>
    <t>スポーツ施設提供業（別掲を除く。）</t>
  </si>
  <si>
    <t>公園・遊園地</t>
  </si>
  <si>
    <t>カラオケボックス業</t>
  </si>
  <si>
    <t>著述家・芸術家業</t>
  </si>
  <si>
    <t>その他の娯楽業</t>
  </si>
  <si>
    <t>火葬業</t>
  </si>
  <si>
    <t>墓地管理業</t>
  </si>
  <si>
    <t>葬儀事業</t>
  </si>
  <si>
    <t>結婚式場事業</t>
  </si>
  <si>
    <t>冠婚葬祭互助会事業</t>
  </si>
  <si>
    <t>学習塾（各種学校を除く。）</t>
  </si>
  <si>
    <t>音楽教授業</t>
  </si>
  <si>
    <t>書道教授業</t>
  </si>
  <si>
    <t>生花・茶道教授業</t>
  </si>
  <si>
    <t>そろばん教授業</t>
  </si>
  <si>
    <t>外国語会話教授業</t>
  </si>
  <si>
    <t>スポーツ・健康教授業</t>
  </si>
  <si>
    <t>その他の教養・技能教授業</t>
  </si>
  <si>
    <t>表具業</t>
  </si>
  <si>
    <t>他に分類されない修理業</t>
  </si>
  <si>
    <t>衣服裁縫修理業</t>
  </si>
  <si>
    <t>物品預り業</t>
  </si>
  <si>
    <t>写真現像・焼付業</t>
  </si>
  <si>
    <t>園芸サービス業</t>
  </si>
  <si>
    <t>他に分類されない生活関連サービス業</t>
  </si>
  <si>
    <t>再生製品</t>
  </si>
  <si>
    <t>売上</t>
  </si>
  <si>
    <t>再生素材</t>
  </si>
  <si>
    <t>階層</t>
  </si>
  <si>
    <t>キー名</t>
  </si>
  <si>
    <t>値</t>
  </si>
  <si>
    <t>{</t>
  </si>
  <si>
    <t>種類</t>
  </si>
  <si>
    <t>パスワード</t>
  </si>
  <si>
    <t>日付</t>
  </si>
  <si>
    <t>産出物</t>
  </si>
  <si>
    <t>"</t>
  </si>
  <si>
    <t>": "</t>
  </si>
  <si>
    <t>","</t>
  </si>
  <si>
    <t>":"</t>
  </si>
  <si>
    <t>":</t>
  </si>
  <si>
    <t>,</t>
  </si>
  <si>
    <t>SC1</t>
  </si>
  <si>
    <t>燃料種</t>
  </si>
  <si>
    <t>燃料値</t>
  </si>
  <si>
    <t>":[</t>
  </si>
  <si>
    <t>{"</t>
  </si>
  <si>
    <t>},</t>
  </si>
  <si>
    <t>}],</t>
  </si>
  <si>
    <t>SC2</t>
  </si>
  <si>
    <t>電力名</t>
  </si>
  <si>
    <t>電力値</t>
  </si>
  <si>
    <t>SC3</t>
  </si>
  <si>
    <t>名称</t>
  </si>
  <si>
    <t>SC3U</t>
  </si>
  <si>
    <t>重量</t>
  </si>
  <si>
    <t>":{</t>
  </si>
  <si>
    <t>排出</t>
  </si>
  <si>
    <t>理由</t>
  </si>
  <si>
    <t>":{"</t>
  </si>
  <si>
    <t>,"</t>
  </si>
  <si>
    <t>"}},</t>
  </si>
  <si>
    <t>構成物</t>
  </si>
  <si>
    <t>重量%</t>
  </si>
  <si>
    <t>発生量</t>
  </si>
  <si>
    <t>再生品名</t>
  </si>
  <si>
    <t>品コード</t>
  </si>
  <si>
    <t>再生品量</t>
  </si>
  <si>
    <t>再生原材料</t>
  </si>
  <si>
    <t>拡張コード</t>
  </si>
  <si>
    <t>再生材量</t>
  </si>
  <si>
    <t>}]}</t>
  </si>
  <si>
    <t>M\あたり</t>
  </si>
  <si>
    <t>和</t>
  </si>
  <si>
    <t>当社構成出力</t>
  </si>
  <si>
    <t>日本平均電力</t>
  </si>
  <si>
    <t>10販売後加工</t>
  </si>
  <si>
    <t>earn</t>
  </si>
  <si>
    <t>renew</t>
  </si>
  <si>
    <t>cat1</t>
  </si>
  <si>
    <t>cat2</t>
  </si>
  <si>
    <t>cat3</t>
  </si>
  <si>
    <t>cat4</t>
  </si>
  <si>
    <t>cat5</t>
  </si>
  <si>
    <t>cat6</t>
  </si>
  <si>
    <t>cat7</t>
  </si>
  <si>
    <t>cat8</t>
  </si>
  <si>
    <t>cat9</t>
  </si>
  <si>
    <t>cat10</t>
  </si>
  <si>
    <t>cat11</t>
  </si>
  <si>
    <t>cat12</t>
  </si>
  <si>
    <t>cat13</t>
  </si>
  <si>
    <t>cat14</t>
  </si>
  <si>
    <t>cat15</t>
  </si>
  <si>
    <t>con_p</t>
  </si>
  <si>
    <t>con_m</t>
  </si>
  <si>
    <t>msg10</t>
  </si>
  <si>
    <t>msg11</t>
  </si>
  <si>
    <t>素材生産のため特定できず</t>
  </si>
  <si>
    <t>msg12</t>
  </si>
  <si>
    <t>msg14</t>
  </si>
  <si>
    <t>g1_nm</t>
  </si>
  <si>
    <t>g1_v</t>
  </si>
  <si>
    <t>g2_nm</t>
  </si>
  <si>
    <t>g2_v</t>
  </si>
  <si>
    <t>g3_nm</t>
  </si>
  <si>
    <t>g3_v</t>
  </si>
  <si>
    <t>SCAT12P</t>
    <phoneticPr fontId="2"/>
  </si>
  <si>
    <t>ver 2.0</t>
    <phoneticPr fontId="2"/>
  </si>
  <si>
    <t>CO2計算シートSimple CO2 AccounT(SCAT1.2.)plus</t>
    <phoneticPr fontId="2"/>
  </si>
  <si>
    <t>値</t>
    <rPh sb="0" eb="1">
      <t>アタイ</t>
    </rPh>
    <phoneticPr fontId="15"/>
  </si>
  <si>
    <t>0L@d=yzaJjuz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</si>
</sst>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"/>
    <numFmt numFmtId="177" formatCode="#,##0.000_ "/>
    <numFmt numFmtId="178" formatCode="#,##0.00_ "/>
  </numFmts>
  <fonts count="3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rgb="FF00B05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rgb="FF00B050"/>
      <name val="HGP創英角ﾎﾟｯﾌﾟ体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rgb="FF202124"/>
      <name val="Arial"/>
      <family val="2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</font>
    <font>
      <sz val="11"/>
      <color theme="0"/>
      <name val="游ゴシック"/>
      <family val="3"/>
      <charset val="128"/>
      <scheme val="minor"/>
    </font>
    <font>
      <sz val="11"/>
      <color theme="0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3"/>
      <charset val="128"/>
    </font>
    <font>
      <sz val="6"/>
      <name val="游ゴシック"/>
      <family val="3"/>
      <charset val="128"/>
      <scheme val="minor"/>
    </font>
    <font>
      <sz val="11"/>
      <color theme="0"/>
      <name val="游ゴシック"/>
      <family val="2"/>
      <scheme val="minor"/>
    </font>
    <font>
      <sz val="11"/>
      <color theme="0"/>
      <name val="ＭＳ Ｐゴシック"/>
      <family val="3"/>
      <charset val="128"/>
    </font>
    <font>
      <b/>
      <sz val="10"/>
      <color theme="0"/>
      <name val="Arial"/>
      <family val="2"/>
    </font>
    <font>
      <sz val="10"/>
      <color theme="0"/>
      <name val="ＭＳ Ｐゴシック"/>
      <family val="2"/>
      <charset val="128"/>
    </font>
    <font>
      <b/>
      <sz val="10"/>
      <color theme="0"/>
      <name val="Arial"/>
      <family val="3"/>
    </font>
    <font>
      <sz val="10"/>
      <color theme="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theme="0"/>
      <name val="Arial"/>
      <family val="2"/>
    </font>
    <font>
      <sz val="10"/>
      <color theme="0"/>
      <name val="Arial"/>
      <family val="3"/>
    </font>
    <font>
      <sz val="6"/>
      <color theme="0"/>
      <name val="Arial"/>
      <family val="2"/>
    </font>
    <font>
      <sz val="11"/>
      <color theme="0"/>
      <name val="ＭＳ ゴシック"/>
      <family val="3"/>
      <charset val="128"/>
    </font>
    <font>
      <sz val="8"/>
      <color theme="0"/>
      <name val="ＭＳ Ｐゴシック"/>
      <family val="2"/>
      <charset val="128"/>
    </font>
    <font>
      <sz val="6"/>
      <color theme="0"/>
      <name val="ＭＳ Ｐゴシック"/>
      <family val="3"/>
      <charset val="128"/>
    </font>
    <font>
      <sz val="11"/>
      <color theme="0"/>
      <name val="游ゴシック"/>
      <family val="3"/>
      <charset val="128"/>
    </font>
    <font>
      <sz val="11"/>
      <color theme="0"/>
      <name val="Inconsolata"/>
    </font>
    <font>
      <u/>
      <sz val="11"/>
      <color theme="10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 style="thin">
        <color rgb="FF000000"/>
      </left>
      <right style="thin">
        <color rgb="FF000000"/>
      </right>
      <top style="thin">
        <color rgb="FFD8D8D8"/>
      </top>
      <bottom style="thin">
        <color rgb="FFD8D8D8"/>
      </bottom>
      <diagonal/>
    </border>
    <border>
      <left style="thin">
        <color rgb="FF000000"/>
      </left>
      <right style="thin">
        <color rgb="FF000000"/>
      </right>
      <top style="thin">
        <color rgb="FFD8D8D8"/>
      </top>
      <bottom style="thin">
        <color rgb="FF000000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9" fillId="0" borderId="0"/>
    <xf numFmtId="0" fontId="9" fillId="0" borderId="0"/>
    <xf numFmtId="0" fontId="31" fillId="0" borderId="0" applyNumberFormat="0" applyFill="0" applyBorder="0" applyAlignment="0" applyProtection="0">
      <alignment vertical="center"/>
    </xf>
  </cellStyleXfs>
  <cellXfs count="69">
    <xf numFmtId="0" fontId="0" fillId="0" borderId="0" xfId="0" applyAlignment="1">
      <alignment vertical="center"/>
    </xf>
    <xf numFmtId="0" fontId="0" fillId="3" borderId="1" xfId="0" applyFill="1" applyBorder="1" applyAlignment="1" applyProtection="1"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2" borderId="0" xfId="0" applyFill="1" applyAlignment="1" applyProtection="1">
      <alignment vertical="center"/>
      <protection locked="0"/>
    </xf>
    <xf numFmtId="0" fontId="0" fillId="5" borderId="0" xfId="0" applyFill="1" applyAlignment="1" applyProtection="1">
      <alignment vertical="center"/>
      <protection locked="0"/>
    </xf>
    <xf numFmtId="0" fontId="4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/>
    <xf numFmtId="176" fontId="0" fillId="0" borderId="0" xfId="0" applyNumberFormat="1" applyAlignment="1">
      <alignment vertical="center"/>
    </xf>
    <xf numFmtId="176" fontId="10" fillId="0" borderId="0" xfId="0" applyNumberFormat="1" applyFont="1" applyAlignment="1">
      <alignment vertical="center"/>
    </xf>
    <xf numFmtId="178" fontId="4" fillId="4" borderId="0" xfId="0" applyNumberFormat="1" applyFont="1" applyFill="1" applyAlignment="1">
      <alignment vertical="center"/>
    </xf>
    <xf numFmtId="177" fontId="6" fillId="6" borderId="0" xfId="0" applyNumberFormat="1" applyFont="1" applyFill="1" applyAlignment="1">
      <alignment vertical="center"/>
    </xf>
    <xf numFmtId="176" fontId="0" fillId="2" borderId="1" xfId="0" applyNumberFormat="1" applyFill="1" applyBorder="1" applyAlignment="1" applyProtection="1">
      <alignment vertical="center"/>
      <protection locked="0"/>
    </xf>
    <xf numFmtId="178" fontId="0" fillId="0" borderId="0" xfId="0" applyNumberFormat="1" applyAlignment="1">
      <alignment vertical="center"/>
    </xf>
    <xf numFmtId="176" fontId="0" fillId="2" borderId="2" xfId="0" applyNumberFormat="1" applyFill="1" applyBorder="1" applyAlignment="1" applyProtection="1">
      <alignment vertical="center"/>
      <protection locked="0"/>
    </xf>
    <xf numFmtId="0" fontId="11" fillId="0" borderId="0" xfId="5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/>
    <xf numFmtId="0" fontId="7" fillId="0" borderId="0" xfId="0" applyFont="1" applyFill="1" applyAlignment="1">
      <alignment vertical="center"/>
    </xf>
    <xf numFmtId="0" fontId="12" fillId="0" borderId="8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right" vertical="center" wrapText="1"/>
    </xf>
    <xf numFmtId="0" fontId="13" fillId="0" borderId="8" xfId="0" applyFont="1" applyFill="1" applyBorder="1" applyAlignment="1">
      <alignment vertical="center" wrapText="1"/>
    </xf>
    <xf numFmtId="0" fontId="12" fillId="0" borderId="9" xfId="0" applyFont="1" applyFill="1" applyBorder="1">
      <alignment vertical="center"/>
    </xf>
    <xf numFmtId="0" fontId="14" fillId="0" borderId="8" xfId="0" applyFont="1" applyFill="1" applyBorder="1" applyAlignment="1">
      <alignment vertical="center" wrapText="1"/>
    </xf>
    <xf numFmtId="0" fontId="12" fillId="0" borderId="10" xfId="0" applyFont="1" applyFill="1" applyBorder="1">
      <alignment vertical="center"/>
    </xf>
    <xf numFmtId="0" fontId="12" fillId="0" borderId="11" xfId="0" applyFont="1" applyFill="1" applyBorder="1">
      <alignment vertical="center"/>
    </xf>
    <xf numFmtId="0" fontId="13" fillId="0" borderId="11" xfId="0" applyFont="1" applyFill="1" applyBorder="1">
      <alignment vertical="center"/>
    </xf>
    <xf numFmtId="0" fontId="13" fillId="0" borderId="9" xfId="0" applyFont="1" applyFill="1" applyBorder="1">
      <alignment vertical="center"/>
    </xf>
    <xf numFmtId="0" fontId="12" fillId="0" borderId="12" xfId="0" applyFont="1" applyFill="1" applyBorder="1">
      <alignment vertical="center"/>
    </xf>
    <xf numFmtId="0" fontId="7" fillId="0" borderId="0" xfId="0" applyFont="1" applyFill="1" applyAlignment="1"/>
    <xf numFmtId="0" fontId="7" fillId="0" borderId="3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vertical="center" shrinkToFit="1"/>
    </xf>
    <xf numFmtId="0" fontId="7" fillId="0" borderId="0" xfId="0" quotePrefix="1" applyFont="1" applyFill="1" applyAlignment="1">
      <alignment vertical="center"/>
    </xf>
    <xf numFmtId="49" fontId="7" fillId="0" borderId="4" xfId="0" applyNumberFormat="1" applyFont="1" applyFill="1" applyBorder="1" applyAlignment="1">
      <alignment vertical="center"/>
    </xf>
    <xf numFmtId="0" fontId="11" fillId="0" borderId="0" xfId="4" applyFont="1" applyFill="1" applyAlignment="1">
      <alignment vertical="center"/>
    </xf>
    <xf numFmtId="0" fontId="7" fillId="0" borderId="0" xfId="0" applyFont="1">
      <alignment vertical="center"/>
    </xf>
    <xf numFmtId="0" fontId="11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16" fillId="0" borderId="0" xfId="4" applyFont="1" applyFill="1" applyAlignment="1">
      <alignment vertical="center"/>
    </xf>
    <xf numFmtId="0" fontId="17" fillId="0" borderId="0" xfId="4" applyFont="1" applyFill="1" applyAlignment="1">
      <alignment vertical="center"/>
    </xf>
    <xf numFmtId="0" fontId="18" fillId="0" borderId="5" xfId="4" applyFont="1" applyFill="1" applyBorder="1" applyAlignment="1">
      <alignment horizontal="left" vertical="center" wrapText="1" readingOrder="1"/>
    </xf>
    <xf numFmtId="0" fontId="19" fillId="0" borderId="5" xfId="4" applyFont="1" applyFill="1" applyBorder="1" applyAlignment="1">
      <alignment vertical="top" wrapText="1"/>
    </xf>
    <xf numFmtId="0" fontId="20" fillId="0" borderId="5" xfId="4" applyFont="1" applyFill="1" applyBorder="1" applyAlignment="1">
      <alignment horizontal="left" vertical="center" wrapText="1" readingOrder="1"/>
    </xf>
    <xf numFmtId="14" fontId="7" fillId="0" borderId="0" xfId="0" applyNumberFormat="1" applyFont="1">
      <alignment vertical="center"/>
    </xf>
    <xf numFmtId="14" fontId="11" fillId="0" borderId="0" xfId="4" applyNumberFormat="1" applyFont="1" applyFill="1" applyAlignment="1">
      <alignment vertical="center"/>
    </xf>
    <xf numFmtId="0" fontId="21" fillId="0" borderId="6" xfId="4" applyFont="1" applyFill="1" applyBorder="1" applyAlignment="1">
      <alignment horizontal="left" vertical="center" wrapText="1" readingOrder="1"/>
    </xf>
    <xf numFmtId="0" fontId="22" fillId="0" borderId="6" xfId="4" applyFont="1" applyFill="1" applyBorder="1" applyAlignment="1">
      <alignment horizontal="left" vertical="center" wrapText="1" readingOrder="1"/>
    </xf>
    <xf numFmtId="0" fontId="23" fillId="0" borderId="6" xfId="4" applyFont="1" applyFill="1" applyBorder="1" applyAlignment="1">
      <alignment horizontal="left" vertical="center" wrapText="1" readingOrder="1"/>
    </xf>
    <xf numFmtId="0" fontId="24" fillId="0" borderId="7" xfId="4" applyFont="1" applyFill="1" applyBorder="1" applyAlignment="1">
      <alignment horizontal="left" vertical="center" wrapText="1" readingOrder="1"/>
    </xf>
    <xf numFmtId="0" fontId="21" fillId="0" borderId="7" xfId="4" applyFont="1" applyFill="1" applyBorder="1" applyAlignment="1">
      <alignment horizontal="left" vertical="center" wrapText="1" readingOrder="1"/>
    </xf>
    <xf numFmtId="0" fontId="22" fillId="0" borderId="7" xfId="4" applyFont="1" applyFill="1" applyBorder="1" applyAlignment="1">
      <alignment horizontal="left" vertical="center" wrapText="1" readingOrder="1"/>
    </xf>
    <xf numFmtId="0" fontId="23" fillId="0" borderId="7" xfId="4" applyFont="1" applyFill="1" applyBorder="1" applyAlignment="1">
      <alignment horizontal="left" vertical="center" wrapText="1" readingOrder="1"/>
    </xf>
    <xf numFmtId="0" fontId="23" fillId="0" borderId="7" xfId="4" applyFont="1" applyFill="1" applyBorder="1" applyAlignment="1">
      <alignment vertical="top" wrapText="1"/>
    </xf>
    <xf numFmtId="0" fontId="25" fillId="0" borderId="7" xfId="4" applyFont="1" applyFill="1" applyBorder="1" applyAlignment="1">
      <alignment horizontal="left" vertical="center" wrapText="1" readingOrder="1"/>
    </xf>
    <xf numFmtId="0" fontId="26" fillId="0" borderId="0" xfId="4" applyFont="1" applyFill="1" applyAlignment="1">
      <alignment vertical="center"/>
    </xf>
    <xf numFmtId="0" fontId="27" fillId="0" borderId="7" xfId="4" applyFont="1" applyFill="1" applyBorder="1" applyAlignment="1">
      <alignment horizontal="left" vertical="center" wrapText="1" readingOrder="1"/>
    </xf>
    <xf numFmtId="0" fontId="19" fillId="0" borderId="7" xfId="4" applyFont="1" applyFill="1" applyBorder="1" applyAlignment="1">
      <alignment horizontal="left" vertical="center" wrapText="1" readingOrder="1"/>
    </xf>
    <xf numFmtId="0" fontId="28" fillId="0" borderId="7" xfId="4" applyFont="1" applyFill="1" applyBorder="1" applyAlignment="1">
      <alignment horizontal="left" vertical="center" wrapText="1" readingOrder="1"/>
    </xf>
    <xf numFmtId="0" fontId="29" fillId="0" borderId="0" xfId="4" applyFont="1" applyFill="1" applyAlignment="1">
      <alignment vertical="center"/>
    </xf>
    <xf numFmtId="0" fontId="30" fillId="0" borderId="0" xfId="4" applyFont="1" applyFill="1" applyAlignment="1">
      <alignment vertical="center"/>
    </xf>
    <xf numFmtId="0" fontId="31" fillId="4" borderId="0" xfId="6" applyFill="1" applyAlignment="1">
      <alignment vertical="center"/>
    </xf>
  </cellXfs>
  <cellStyles count="7">
    <cellStyle name="ハイパーリンク" xfId="6" builtinId="8"/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4000000}"/>
    <cellStyle name="標準 4" xfId="4" xr:uid="{00000000-0005-0000-0000-000005000000}"/>
    <cellStyle name="標準 5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リサイクルによる</a:t>
            </a:r>
            <a:r>
              <a:rPr lang="en-US" altLang="ja-JP"/>
              <a:t>CO2</a:t>
            </a:r>
            <a:r>
              <a:rPr lang="ja-JP" altLang="en-US"/>
              <a:t>削減貢献とライフサイクル負荷</a:t>
            </a:r>
            <a:r>
              <a:rPr lang="en-US" altLang="ja-JP"/>
              <a:t>(tonCO2)</a:t>
            </a:r>
            <a:endParaRPr lang="ja-JP" altLang="en-US"/>
          </a:p>
        </c:rich>
      </c:tx>
      <c:overlay val="0"/>
      <c:spPr>
        <a:noFill/>
        <a:ln>
          <a:noFill/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807665444068948E-2"/>
          <c:y val="0.19888879266769199"/>
          <c:w val="0.90311932691035435"/>
          <c:h val="0.684890820898148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jsonwk!$G$149</c:f>
              <c:strCache>
                <c:ptCount val="1"/>
                <c:pt idx="0">
                  <c:v>再生製品</c:v>
                </c:pt>
              </c:strCache>
            </c:strRef>
          </c:tx>
          <c:spPr>
            <a:solidFill>
              <a:schemeClr val="accent1"/>
            </a:solidFill>
            <a:ln>
              <a:noFill/>
              <a:prstDash val="solid"/>
            </a:ln>
          </c:spPr>
          <c:invertIfNegative val="0"/>
          <c:cat>
            <c:numRef>
              <c:f>jsonwk!$H$148:$I$148</c:f>
              <c:numCache>
                <c:formatCode>General</c:formatCode>
                <c:ptCount val="2"/>
              </c:numCache>
            </c:numRef>
          </c:cat>
          <c:val>
            <c:numRef>
              <c:f>jsonwk!$H$149:$I$149</c:f>
              <c:numCache>
                <c:formatCode>General</c:formatCode>
                <c:ptCount val="2"/>
                <c:pt idx="0">
                  <c:v>126.27134848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ED-44DD-BDBA-F886FFB9E43F}"/>
            </c:ext>
          </c:extLst>
        </c:ser>
        <c:ser>
          <c:idx val="1"/>
          <c:order val="1"/>
          <c:tx>
            <c:strRef>
              <c:f>jsonwk!$G$150</c:f>
              <c:strCache>
                <c:ptCount val="1"/>
                <c:pt idx="0">
                  <c:v>再生素材</c:v>
                </c:pt>
              </c:strCache>
            </c:strRef>
          </c:tx>
          <c:spPr>
            <a:solidFill>
              <a:schemeClr val="accent2"/>
            </a:solidFill>
            <a:ln>
              <a:noFill/>
              <a:prstDash val="solid"/>
            </a:ln>
          </c:spPr>
          <c:invertIfNegative val="0"/>
          <c:cat>
            <c:numRef>
              <c:f>jsonwk!$H$148:$I$148</c:f>
              <c:numCache>
                <c:formatCode>General</c:formatCode>
                <c:ptCount val="2"/>
              </c:numCache>
            </c:numRef>
          </c:cat>
          <c:val>
            <c:numRef>
              <c:f>jsonwk!$H$150:$I$150</c:f>
              <c:numCache>
                <c:formatCode>General</c:formatCode>
                <c:ptCount val="2"/>
                <c:pt idx="0">
                  <c:v>638.97394085399992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ED-44DD-BDBA-F886FFB9E43F}"/>
            </c:ext>
          </c:extLst>
        </c:ser>
        <c:ser>
          <c:idx val="2"/>
          <c:order val="2"/>
          <c:tx>
            <c:strRef>
              <c:f>jsonwk!$G$151</c:f>
              <c:strCache>
                <c:ptCount val="1"/>
                <c:pt idx="0">
                  <c:v>scope1</c:v>
                </c:pt>
              </c:strCache>
            </c:strRef>
          </c:tx>
          <c:spPr>
            <a:solidFill>
              <a:schemeClr val="accent3"/>
            </a:solidFill>
            <a:ln>
              <a:noFill/>
              <a:prstDash val="solid"/>
            </a:ln>
          </c:spPr>
          <c:invertIfNegative val="0"/>
          <c:cat>
            <c:numRef>
              <c:f>jsonwk!$H$148:$I$148</c:f>
              <c:numCache>
                <c:formatCode>General</c:formatCode>
                <c:ptCount val="2"/>
              </c:numCache>
            </c:numRef>
          </c:cat>
          <c:val>
            <c:numRef>
              <c:f>jsonwk!$H$151:$I$151</c:f>
              <c:numCache>
                <c:formatCode>General</c:formatCode>
                <c:ptCount val="2"/>
                <c:pt idx="1">
                  <c:v>98.106620000000007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ED-44DD-BDBA-F886FFB9E43F}"/>
            </c:ext>
          </c:extLst>
        </c:ser>
        <c:ser>
          <c:idx val="3"/>
          <c:order val="3"/>
          <c:tx>
            <c:strRef>
              <c:f>jsonwk!$G$152</c:f>
              <c:strCache>
                <c:ptCount val="1"/>
                <c:pt idx="0">
                  <c:v>scope2</c:v>
                </c:pt>
              </c:strCache>
            </c:strRef>
          </c:tx>
          <c:spPr>
            <a:solidFill>
              <a:schemeClr val="accent4"/>
            </a:solidFill>
            <a:ln>
              <a:noFill/>
              <a:prstDash val="solid"/>
            </a:ln>
          </c:spPr>
          <c:invertIfNegative val="0"/>
          <c:cat>
            <c:numRef>
              <c:f>jsonwk!$H$148:$I$148</c:f>
              <c:numCache>
                <c:formatCode>General</c:formatCode>
                <c:ptCount val="2"/>
              </c:numCache>
            </c:numRef>
          </c:cat>
          <c:val>
            <c:numRef>
              <c:f>jsonwk!$H$152:$I$152</c:f>
              <c:numCache>
                <c:formatCode>General</c:formatCode>
                <c:ptCount val="2"/>
                <c:pt idx="1">
                  <c:v>0.34970000000000001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ED-44DD-BDBA-F886FFB9E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539632"/>
        <c:axId val="32536304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jsonwk!$G$153</c15:sqref>
                        </c15:formulaRef>
                      </c:ext>
                    </c:extLst>
                    <c:strCache>
                      <c:ptCount val="1"/>
                      <c:pt idx="0">
                        <c:v>scope3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  <a:prstDash val="solid"/>
                  </a:ln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jsonwk!$H$148:$I$148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jsonwk!$H$153:$I$153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1">
                        <c:v>235.12622205137399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A3ED-44DD-BDBA-F886FFB9E43F}"/>
                  </c:ext>
                </c:extLst>
              </c15:ser>
            </c15:filteredBarSeries>
          </c:ext>
        </c:extLst>
      </c:barChart>
      <c:catAx>
        <c:axId val="3253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6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536304"/>
        <c:crosses val="autoZero"/>
        <c:auto val="1"/>
        <c:lblAlgn val="ctr"/>
        <c:lblOffset val="100"/>
        <c:noMultiLvlLbl val="0"/>
      </c:catAx>
      <c:valAx>
        <c:axId val="3253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6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539632"/>
        <c:crosses val="autoZero"/>
        <c:crossBetween val="between"/>
      </c:valAx>
    </c:plotArea>
    <c:legend>
      <c:legendPos val="t"/>
      <c:overlay val="1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6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764974500138698"/>
          <c:y val="5.0000038445893943E-2"/>
          <c:w val="0.61802509442417264"/>
          <c:h val="0.71718969742312555"/>
        </c:manualLayout>
      </c:layout>
      <c:barChart>
        <c:barDir val="bar"/>
        <c:grouping val="clustered"/>
        <c:varyColors val="1"/>
        <c:ser>
          <c:idx val="0"/>
          <c:order val="0"/>
          <c:spPr>
            <a:ln>
              <a:prstDash val="solid"/>
            </a:ln>
          </c:spPr>
          <c:invertIfNegative val="1"/>
          <c:cat>
            <c:strRef>
              <c:f>jsonwk!$G$128:$G$129</c:f>
              <c:strCache>
                <c:ptCount val="2"/>
                <c:pt idx="0">
                  <c:v>当社構成出力</c:v>
                </c:pt>
                <c:pt idx="1">
                  <c:v>日本平均電力</c:v>
                </c:pt>
              </c:strCache>
            </c:strRef>
          </c:cat>
          <c:val>
            <c:numRef>
              <c:f>jsonwk!$H$128:$H$129</c:f>
              <c:numCache>
                <c:formatCode>General</c:formatCode>
                <c:ptCount val="2"/>
                <c:pt idx="0">
                  <c:v>0.34970000000000001</c:v>
                </c:pt>
                <c:pt idx="1">
                  <c:v>0.31709999999999999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E-444F-8B37-F2D1D0AD4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89672"/>
        <c:axId val="651539782"/>
      </c:barChart>
      <c:catAx>
        <c:axId val="391089672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ja-JP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400" b="0">
                <a:solidFill>
                  <a:srgbClr val="000000"/>
                </a:solidFill>
                <a:latin typeface="+mn-lt"/>
              </a:defRPr>
            </a:pPr>
            <a:endParaRPr lang="ja-JP"/>
          </a:p>
        </c:txPr>
        <c:crossAx val="651539782"/>
        <c:crosses val="autoZero"/>
        <c:auto val="1"/>
        <c:lblAlgn val="ctr"/>
        <c:lblOffset val="100"/>
        <c:noMultiLvlLbl val="1"/>
      </c:catAx>
      <c:valAx>
        <c:axId val="651539782"/>
        <c:scaling>
          <c:orientation val="minMax"/>
          <c:min val="0"/>
        </c:scaling>
        <c:delete val="0"/>
        <c:axPos val="b"/>
        <c:majorGridlines>
          <c:spPr>
            <a:ln>
              <a:solidFill>
                <a:srgbClr val="B7B7B7"/>
              </a:solidFill>
              <a:prstDash val="solid"/>
            </a:ln>
          </c:spPr>
        </c:majorGridlines>
        <c:minorGridlines>
          <c:spPr>
            <a:ln>
              <a:solidFill>
                <a:srgbClr val="CCCCCC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ja-JP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prstDash val="solid"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ja-JP"/>
          </a:p>
        </c:txPr>
        <c:crossAx val="391089672"/>
        <c:crosses val="max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ja-JP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59871</xdr:colOff>
      <xdr:row>34</xdr:row>
      <xdr:rowOff>178594</xdr:rowOff>
    </xdr:from>
    <xdr:to>
      <xdr:col>11</xdr:col>
      <xdr:colOff>457199</xdr:colOff>
      <xdr:row>55</xdr:row>
      <xdr:rowOff>54429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302846</xdr:colOff>
      <xdr:row>7</xdr:row>
      <xdr:rowOff>224691</xdr:rowOff>
    </xdr:from>
    <xdr:ext cx="4686300" cy="2894134"/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0L@d=yzaJju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L61"/>
  <sheetViews>
    <sheetView tabSelected="1" zoomScale="90" zoomScaleNormal="90" workbookViewId="0">
      <selection activeCell="D2" sqref="D2"/>
    </sheetView>
  </sheetViews>
  <sheetFormatPr defaultRowHeight="18" x14ac:dyDescent="0.45"/>
  <cols>
    <col min="3" max="3" width="50.59765625" style="15" customWidth="1"/>
    <col min="4" max="4" width="14.5" style="15" customWidth="1"/>
    <col min="7" max="7" width="14.09765625" style="15" customWidth="1"/>
    <col min="8" max="8" width="19.19921875" style="16" customWidth="1"/>
    <col min="9" max="10" width="25" style="16" customWidth="1"/>
  </cols>
  <sheetData>
    <row r="1" spans="1:11" ht="26.4" customHeight="1" x14ac:dyDescent="0.45">
      <c r="C1" s="9" t="s">
        <v>4731</v>
      </c>
      <c r="D1" s="4"/>
      <c r="H1" s="17" t="s">
        <v>4729</v>
      </c>
      <c r="I1" s="14" t="s">
        <v>4730</v>
      </c>
    </row>
    <row r="2" spans="1:11" ht="19.8" customHeight="1" x14ac:dyDescent="0.45">
      <c r="C2" s="5" t="s">
        <v>0</v>
      </c>
      <c r="D2" s="68" t="s">
        <v>4733</v>
      </c>
      <c r="H2" s="14"/>
      <c r="I2" s="14"/>
      <c r="J2" s="14"/>
    </row>
    <row r="3" spans="1:11" x14ac:dyDescent="0.45">
      <c r="H3" s="14"/>
      <c r="I3" s="14"/>
      <c r="J3" s="14"/>
    </row>
    <row r="4" spans="1:11" x14ac:dyDescent="0.45">
      <c r="H4" s="11"/>
      <c r="I4" s="14"/>
      <c r="J4" s="14"/>
    </row>
    <row r="5" spans="1:11" x14ac:dyDescent="0.45">
      <c r="A5" s="14" t="s">
        <v>1</v>
      </c>
      <c r="H5" s="14"/>
      <c r="I5" s="14"/>
      <c r="J5" s="14"/>
    </row>
    <row r="6" spans="1:11" ht="19.8" customHeight="1" x14ac:dyDescent="0.45">
      <c r="B6" s="14" t="s">
        <v>2</v>
      </c>
      <c r="C6" s="14" t="s">
        <v>3</v>
      </c>
      <c r="D6" s="14" t="s">
        <v>4</v>
      </c>
      <c r="E6" s="14" t="s">
        <v>5</v>
      </c>
      <c r="F6" s="10" t="s">
        <v>6</v>
      </c>
      <c r="H6" s="14"/>
      <c r="I6" s="14"/>
      <c r="J6" s="14"/>
    </row>
    <row r="7" spans="1:11" ht="26.4" customHeight="1" x14ac:dyDescent="0.45">
      <c r="B7" s="14">
        <v>1</v>
      </c>
      <c r="C7" s="7" t="s">
        <v>7</v>
      </c>
      <c r="D7" s="6">
        <v>20</v>
      </c>
      <c r="E7" s="14" t="str">
        <f>listS!AN1</f>
        <v>kL</v>
      </c>
      <c r="F7" s="10" t="e">
        <f>#REF!</f>
        <v>#REF!</v>
      </c>
      <c r="H7" s="14"/>
      <c r="I7" s="8" t="s">
        <v>1</v>
      </c>
      <c r="J7" s="18">
        <f>jsonwk!B126</f>
        <v>98.106620000000007</v>
      </c>
      <c r="K7" s="14" t="s">
        <v>8</v>
      </c>
    </row>
    <row r="8" spans="1:11" x14ac:dyDescent="0.45">
      <c r="B8" s="14">
        <v>2</v>
      </c>
      <c r="C8" s="7" t="s">
        <v>9</v>
      </c>
      <c r="D8" s="6">
        <v>20</v>
      </c>
      <c r="E8" s="14" t="str">
        <f>listS!AN2</f>
        <v>kL</v>
      </c>
      <c r="F8" s="10" t="e">
        <f>#REF!</f>
        <v>#REF!</v>
      </c>
      <c r="H8" s="12"/>
      <c r="I8" s="14"/>
      <c r="J8" s="14"/>
    </row>
    <row r="9" spans="1:11" x14ac:dyDescent="0.45">
      <c r="B9" s="14">
        <v>3</v>
      </c>
      <c r="C9" s="7" t="s">
        <v>10</v>
      </c>
      <c r="D9" s="6">
        <v>2.1000000000000001E-2</v>
      </c>
      <c r="E9" s="14" t="str">
        <f>listS!AN3</f>
        <v>kNm3</v>
      </c>
      <c r="F9" s="10" t="e">
        <f>#REF!</f>
        <v>#REF!</v>
      </c>
      <c r="H9" s="14"/>
      <c r="I9" s="14"/>
      <c r="J9" s="14"/>
    </row>
    <row r="10" spans="1:11" x14ac:dyDescent="0.45">
      <c r="B10" s="14">
        <v>4</v>
      </c>
      <c r="C10" s="7" t="s">
        <v>11</v>
      </c>
      <c r="D10" s="6">
        <v>0.01</v>
      </c>
      <c r="E10" s="14" t="str">
        <f>listS!AN4</f>
        <v>kNm3</v>
      </c>
      <c r="F10" s="10" t="e">
        <f>#REF!</f>
        <v>#REF!</v>
      </c>
      <c r="H10" s="14"/>
      <c r="I10" s="14"/>
      <c r="J10" s="14"/>
    </row>
    <row r="11" spans="1:11" x14ac:dyDescent="0.45">
      <c r="B11" s="14">
        <v>5</v>
      </c>
      <c r="C11" s="7"/>
      <c r="D11" s="6"/>
      <c r="E11" s="14" t="str">
        <f>listS!AN5</f>
        <v/>
      </c>
      <c r="F11" s="10" t="e">
        <f>#REF!</f>
        <v>#REF!</v>
      </c>
      <c r="H11" s="14"/>
    </row>
    <row r="12" spans="1:11" x14ac:dyDescent="0.45">
      <c r="B12" s="14">
        <v>6</v>
      </c>
      <c r="C12" s="7"/>
      <c r="D12" s="6"/>
      <c r="E12" s="14" t="str">
        <f>listS!AN6</f>
        <v/>
      </c>
      <c r="F12" s="10" t="e">
        <f>#REF!</f>
        <v>#REF!</v>
      </c>
      <c r="H12" s="14"/>
      <c r="I12" s="14"/>
      <c r="J12" s="14"/>
    </row>
    <row r="13" spans="1:11" x14ac:dyDescent="0.45">
      <c r="B13" s="14">
        <v>7</v>
      </c>
      <c r="C13" s="7"/>
      <c r="D13" s="6"/>
      <c r="E13" s="14" t="str">
        <f>listS!AN7</f>
        <v/>
      </c>
      <c r="F13" s="10" t="e">
        <f>#REF!</f>
        <v>#REF!</v>
      </c>
      <c r="H13" s="14"/>
      <c r="I13" s="14"/>
      <c r="J13" s="14"/>
    </row>
    <row r="14" spans="1:11" x14ac:dyDescent="0.45">
      <c r="B14" s="14">
        <v>8</v>
      </c>
      <c r="C14" s="7"/>
      <c r="D14" s="6"/>
      <c r="E14" s="14" t="str">
        <f>listS!AN8</f>
        <v/>
      </c>
      <c r="F14" s="10" t="e">
        <f>#REF!</f>
        <v>#REF!</v>
      </c>
      <c r="H14" s="14"/>
      <c r="I14" s="14"/>
      <c r="J14" s="14"/>
    </row>
    <row r="15" spans="1:11" x14ac:dyDescent="0.45">
      <c r="F15" s="10"/>
      <c r="H15" s="14"/>
      <c r="I15" s="14"/>
      <c r="J15" s="14"/>
    </row>
    <row r="16" spans="1:11" x14ac:dyDescent="0.45">
      <c r="F16" s="10"/>
      <c r="H16" s="14"/>
    </row>
    <row r="17" spans="1:12" x14ac:dyDescent="0.45">
      <c r="A17" s="14" t="s">
        <v>12</v>
      </c>
      <c r="F17" s="10"/>
      <c r="H17" s="14"/>
      <c r="I17" s="14"/>
      <c r="J17" s="14"/>
    </row>
    <row r="18" spans="1:12" x14ac:dyDescent="0.45">
      <c r="B18" s="14" t="s">
        <v>13</v>
      </c>
      <c r="D18" s="14" t="s">
        <v>14</v>
      </c>
      <c r="E18" s="14" t="s">
        <v>5</v>
      </c>
      <c r="F18" s="10" t="s">
        <v>15</v>
      </c>
      <c r="H18" s="14"/>
      <c r="I18" s="14"/>
      <c r="J18" s="14"/>
    </row>
    <row r="19" spans="1:12" x14ac:dyDescent="0.45">
      <c r="B19" s="14">
        <v>1</v>
      </c>
      <c r="C19" s="7" t="s">
        <v>16</v>
      </c>
      <c r="D19" s="6">
        <v>200</v>
      </c>
      <c r="E19" s="14" t="s">
        <v>17</v>
      </c>
      <c r="F19" s="10" t="e">
        <f>#REF!</f>
        <v>#REF!</v>
      </c>
      <c r="H19" s="14"/>
      <c r="I19" s="14"/>
      <c r="J19" s="14"/>
    </row>
    <row r="20" spans="1:12" x14ac:dyDescent="0.45">
      <c r="B20" s="14">
        <v>2</v>
      </c>
      <c r="C20" s="7" t="s">
        <v>18</v>
      </c>
      <c r="D20" s="6">
        <v>500</v>
      </c>
      <c r="E20" s="14" t="s">
        <v>17</v>
      </c>
      <c r="F20" s="10" t="e">
        <f>#REF!</f>
        <v>#REF!</v>
      </c>
      <c r="H20" s="14"/>
      <c r="I20" s="14"/>
      <c r="J20" s="14"/>
    </row>
    <row r="21" spans="1:12" x14ac:dyDescent="0.45">
      <c r="B21" s="14">
        <v>3</v>
      </c>
      <c r="C21" s="7"/>
      <c r="D21" s="6"/>
      <c r="E21" s="14" t="s">
        <v>17</v>
      </c>
      <c r="F21" s="10" t="e">
        <f>#REF!</f>
        <v>#REF!</v>
      </c>
      <c r="H21" s="14"/>
      <c r="I21" s="14"/>
      <c r="J21" s="14"/>
    </row>
    <row r="22" spans="1:12" x14ac:dyDescent="0.45">
      <c r="B22" s="14">
        <v>4</v>
      </c>
      <c r="C22" s="7"/>
      <c r="D22" s="6"/>
      <c r="E22" s="14" t="s">
        <v>17</v>
      </c>
      <c r="F22" s="10" t="e">
        <f>#REF!</f>
        <v>#REF!</v>
      </c>
      <c r="H22" s="14"/>
      <c r="I22" s="14"/>
      <c r="J22" s="14"/>
    </row>
    <row r="23" spans="1:12" ht="26.4" customHeight="1" x14ac:dyDescent="0.45">
      <c r="B23" s="14">
        <v>5</v>
      </c>
      <c r="C23" s="7"/>
      <c r="D23" s="6"/>
      <c r="E23" s="14" t="s">
        <v>17</v>
      </c>
      <c r="F23" s="10" t="e">
        <f>#REF!</f>
        <v>#REF!</v>
      </c>
      <c r="H23" s="14"/>
      <c r="I23" s="8" t="s">
        <v>19</v>
      </c>
      <c r="J23" s="18">
        <f>jsonwk!B126+jsonwk!B127</f>
        <v>98.456320000000005</v>
      </c>
      <c r="K23" s="14" t="s">
        <v>8</v>
      </c>
    </row>
    <row r="24" spans="1:12" x14ac:dyDescent="0.45">
      <c r="F24" s="10"/>
      <c r="H24" s="14"/>
      <c r="I24" s="14"/>
      <c r="J24" s="14"/>
    </row>
    <row r="25" spans="1:12" x14ac:dyDescent="0.45">
      <c r="A25" s="14" t="s">
        <v>20</v>
      </c>
      <c r="F25" s="10" t="e">
        <f>SUM(F19:F23)</f>
        <v>#REF!</v>
      </c>
      <c r="H25" s="14"/>
      <c r="I25" s="14"/>
      <c r="J25" s="14"/>
    </row>
    <row r="26" spans="1:12" x14ac:dyDescent="0.45">
      <c r="C26" s="5" t="s">
        <v>21</v>
      </c>
      <c r="D26" s="6">
        <v>200</v>
      </c>
      <c r="E26" s="14" t="s">
        <v>22</v>
      </c>
      <c r="H26" s="14"/>
      <c r="I26" s="14"/>
      <c r="J26" s="14"/>
    </row>
    <row r="27" spans="1:12" x14ac:dyDescent="0.45">
      <c r="H27" s="14"/>
      <c r="I27" s="14"/>
      <c r="J27" s="14"/>
    </row>
    <row r="28" spans="1:12" x14ac:dyDescent="0.45">
      <c r="C28" s="5" t="s">
        <v>23</v>
      </c>
      <c r="D28" s="19">
        <f>jsonwk!D126</f>
        <v>0.49053310000000006</v>
      </c>
      <c r="E28" s="14" t="s">
        <v>24</v>
      </c>
      <c r="H28" s="14"/>
      <c r="I28" s="14"/>
      <c r="J28" s="14"/>
    </row>
    <row r="29" spans="1:12" x14ac:dyDescent="0.45">
      <c r="C29" s="5" t="s">
        <v>25</v>
      </c>
      <c r="D29" s="19">
        <f>jsonwk!E127</f>
        <v>0.49228160000000004</v>
      </c>
      <c r="E29" s="14" t="s">
        <v>24</v>
      </c>
      <c r="H29" s="14"/>
      <c r="I29" s="14"/>
      <c r="J29" s="14"/>
    </row>
    <row r="30" spans="1:12" ht="26.4" customHeight="1" x14ac:dyDescent="0.45">
      <c r="D30" s="4"/>
    </row>
    <row r="32" spans="1:12" x14ac:dyDescent="0.45">
      <c r="L32" s="21"/>
    </row>
    <row r="33" spans="3:12" x14ac:dyDescent="0.45">
      <c r="L33" s="21"/>
    </row>
    <row r="34" spans="3:12" x14ac:dyDescent="0.45">
      <c r="L34" s="21"/>
    </row>
    <row r="36" spans="3:12" x14ac:dyDescent="0.45">
      <c r="C36" s="14" t="s">
        <v>98</v>
      </c>
      <c r="D36" s="14" t="s">
        <v>99</v>
      </c>
    </row>
    <row r="37" spans="3:12" x14ac:dyDescent="0.45">
      <c r="C37" s="3" t="s">
        <v>100</v>
      </c>
      <c r="D37" s="3">
        <v>70</v>
      </c>
      <c r="E37" s="14" t="str">
        <f>listS!AS1</f>
        <v>百万円</v>
      </c>
    </row>
    <row r="38" spans="3:12" x14ac:dyDescent="0.45">
      <c r="C38" s="3" t="s">
        <v>101</v>
      </c>
      <c r="D38" s="3">
        <v>10</v>
      </c>
      <c r="E38" s="14" t="str">
        <f>listS!AS2</f>
        <v>百万円</v>
      </c>
    </row>
    <row r="39" spans="3:12" x14ac:dyDescent="0.45">
      <c r="C39" s="3" t="s">
        <v>102</v>
      </c>
      <c r="D39" s="3">
        <v>12</v>
      </c>
      <c r="E39" s="14" t="str">
        <f>listS!AS3</f>
        <v>百万円</v>
      </c>
    </row>
    <row r="40" spans="3:12" x14ac:dyDescent="0.45">
      <c r="C40" s="3" t="s">
        <v>103</v>
      </c>
      <c r="D40" s="3">
        <v>20</v>
      </c>
      <c r="E40" s="14" t="str">
        <f>listS!AS4</f>
        <v>百万円</v>
      </c>
    </row>
    <row r="41" spans="3:12" x14ac:dyDescent="0.45">
      <c r="C41" s="3" t="s">
        <v>104</v>
      </c>
      <c r="D41" s="3">
        <v>3.2</v>
      </c>
      <c r="E41" s="14" t="str">
        <f>listS!AS5</f>
        <v>百万円</v>
      </c>
    </row>
    <row r="42" spans="3:12" x14ac:dyDescent="0.45">
      <c r="C42" s="3" t="s">
        <v>105</v>
      </c>
      <c r="D42" s="3">
        <v>8</v>
      </c>
      <c r="E42" s="14" t="str">
        <f>listS!AS6</f>
        <v>百万円</v>
      </c>
    </row>
    <row r="43" spans="3:12" x14ac:dyDescent="0.45">
      <c r="C43" s="3"/>
      <c r="D43" s="3"/>
      <c r="E43" s="14" t="str">
        <f>listS!AS7</f>
        <v/>
      </c>
    </row>
    <row r="44" spans="3:12" x14ac:dyDescent="0.45">
      <c r="C44" s="3"/>
      <c r="D44" s="3"/>
      <c r="E44" s="14" t="str">
        <f>listS!AS8</f>
        <v/>
      </c>
    </row>
    <row r="45" spans="3:12" x14ac:dyDescent="0.45">
      <c r="C45" s="3"/>
      <c r="D45" s="3"/>
      <c r="E45" s="14" t="str">
        <f>listS!AS9</f>
        <v/>
      </c>
    </row>
    <row r="46" spans="3:12" x14ac:dyDescent="0.45">
      <c r="C46" s="3"/>
      <c r="D46" s="3"/>
      <c r="E46" s="14" t="str">
        <f>listS!AS10</f>
        <v/>
      </c>
    </row>
    <row r="47" spans="3:12" x14ac:dyDescent="0.45">
      <c r="C47" s="3"/>
      <c r="D47" s="3"/>
      <c r="E47" s="14" t="str">
        <f>listS!AS11</f>
        <v/>
      </c>
    </row>
    <row r="48" spans="3:12" x14ac:dyDescent="0.45">
      <c r="C48" s="3"/>
      <c r="D48" s="3"/>
      <c r="E48" s="14" t="str">
        <f>listS!AS12</f>
        <v/>
      </c>
    </row>
    <row r="49" spans="3:10" x14ac:dyDescent="0.45">
      <c r="C49" s="3"/>
      <c r="D49" s="3"/>
      <c r="E49" s="14" t="str">
        <f>listS!AS13</f>
        <v/>
      </c>
    </row>
    <row r="50" spans="3:10" x14ac:dyDescent="0.45">
      <c r="C50" s="3"/>
      <c r="D50" s="3"/>
      <c r="E50" s="14" t="str">
        <f>listS!AS14</f>
        <v/>
      </c>
    </row>
    <row r="51" spans="3:10" x14ac:dyDescent="0.45">
      <c r="C51" s="3"/>
      <c r="D51" s="3"/>
      <c r="E51" s="14" t="str">
        <f>listS!AS15</f>
        <v/>
      </c>
    </row>
    <row r="52" spans="3:10" x14ac:dyDescent="0.45">
      <c r="C52" s="3"/>
      <c r="D52" s="3"/>
      <c r="E52" s="14" t="str">
        <f>listS!AS16</f>
        <v/>
      </c>
    </row>
    <row r="53" spans="3:10" x14ac:dyDescent="0.45">
      <c r="C53" s="3"/>
      <c r="D53" s="3"/>
      <c r="E53" s="14" t="str">
        <f>listS!AS17</f>
        <v/>
      </c>
    </row>
    <row r="54" spans="3:10" x14ac:dyDescent="0.45">
      <c r="C54" s="3"/>
      <c r="D54" s="3"/>
      <c r="E54" s="14" t="str">
        <f>listS!AS18</f>
        <v/>
      </c>
    </row>
    <row r="55" spans="3:10" x14ac:dyDescent="0.45">
      <c r="C55" s="3"/>
      <c r="D55" s="3"/>
      <c r="E55" s="14" t="str">
        <f>listS!AS19</f>
        <v/>
      </c>
    </row>
    <row r="56" spans="3:10" x14ac:dyDescent="0.45">
      <c r="C56" s="3"/>
      <c r="D56" s="3"/>
      <c r="E56" s="14" t="str">
        <f>listS!AS20</f>
        <v/>
      </c>
    </row>
    <row r="58" spans="3:10" x14ac:dyDescent="0.45">
      <c r="C58" s="14" t="s">
        <v>106</v>
      </c>
      <c r="D58" s="14" t="s">
        <v>27</v>
      </c>
      <c r="F58" s="14" t="s">
        <v>29</v>
      </c>
      <c r="G58" s="14" t="s">
        <v>30</v>
      </c>
      <c r="H58" s="16" t="s">
        <v>31</v>
      </c>
      <c r="I58" s="16" t="s">
        <v>32</v>
      </c>
      <c r="J58" s="16" t="s">
        <v>33</v>
      </c>
    </row>
    <row r="59" spans="3:10" x14ac:dyDescent="0.45">
      <c r="C59" s="1" t="s">
        <v>107</v>
      </c>
      <c r="D59" s="2">
        <v>10</v>
      </c>
      <c r="E59" s="13"/>
      <c r="F59" s="14" t="str">
        <f>listS!T3002</f>
        <v>251109</v>
      </c>
      <c r="G59" s="22" t="s">
        <v>39</v>
      </c>
      <c r="H59" s="20" t="s">
        <v>108</v>
      </c>
      <c r="I59" s="20" t="s">
        <v>109</v>
      </c>
      <c r="J59" s="20" t="s">
        <v>110</v>
      </c>
    </row>
    <row r="60" spans="3:10" x14ac:dyDescent="0.45">
      <c r="C60" s="1" t="s">
        <v>111</v>
      </c>
      <c r="D60" s="2">
        <v>30</v>
      </c>
      <c r="E60" s="13"/>
      <c r="F60" s="14" t="str">
        <f>listS!T3062</f>
        <v>221101</v>
      </c>
      <c r="G60" s="22" t="s">
        <v>112</v>
      </c>
      <c r="H60" s="20" t="s">
        <v>113</v>
      </c>
      <c r="I60" s="20" t="s">
        <v>113</v>
      </c>
      <c r="J60" s="20" t="s">
        <v>114</v>
      </c>
    </row>
    <row r="61" spans="3:10" x14ac:dyDescent="0.45">
      <c r="C61" s="1"/>
      <c r="D61" s="2"/>
      <c r="E61" s="13"/>
      <c r="F61" s="14" t="str">
        <f>listS!T3122</f>
        <v/>
      </c>
      <c r="G61" s="22"/>
      <c r="H61" s="20"/>
      <c r="I61" s="20"/>
      <c r="J61" s="20"/>
    </row>
  </sheetData>
  <phoneticPr fontId="2"/>
  <dataValidations count="2">
    <dataValidation type="decimal" operator="greaterThanOrEqual" allowBlank="1" showInputMessage="1" showErrorMessage="1" sqref="D7:D14 D19:D23 D37:D56 D59:D61" xr:uid="{F1D0F7AF-4BA8-4E3B-9560-8746742151DC}">
      <formula1>0</formula1>
    </dataValidation>
    <dataValidation type="decimal" operator="greaterThan" allowBlank="1" showInputMessage="1" showErrorMessage="1" sqref="D26" xr:uid="{3643BE33-FF5C-4291-9BAE-F563FF2B7B6F}">
      <formula1>0</formula1>
    </dataValidation>
  </dataValidations>
  <hyperlinks>
    <hyperlink ref="D2" r:id="rId1" xr:uid="{8F985476-B198-48DB-8F43-839D3B4190E8}"/>
  </hyperlinks>
  <pageMargins left="0.7" right="0.7" top="0.75" bottom="0.75" header="0.3" footer="0.3"/>
  <pageSetup paperSize="9" orientation="portrait" horizontalDpi="1200" verticalDpi="1200"/>
  <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3E59F6F7-C26B-445A-AE58-31C716B65F2A}">
          <x14:formula1>
            <xm:f>listS!$AK$1:$AK$28</xm:f>
          </x14:formula1>
          <xm:sqref>C7:C14</xm:sqref>
        </x14:dataValidation>
        <x14:dataValidation type="list" allowBlank="1" showInputMessage="1" showErrorMessage="1" xr:uid="{8F306E07-E871-4F5C-9035-5C870884962B}">
          <x14:formula1>
            <xm:f>listS!$AH$1:$AH$900</xm:f>
          </x14:formula1>
          <xm:sqref>C19:C23</xm:sqref>
        </x14:dataValidation>
        <x14:dataValidation type="list" allowBlank="1" showInputMessage="1" showErrorMessage="1" xr:uid="{ECC6A2B1-4CB7-4ED1-8B11-F13077A9A950}">
          <x14:formula1>
            <xm:f>listS!$F$2:$F$25</xm:f>
          </x14:formula1>
          <xm:sqref>G59:G61</xm:sqref>
        </x14:dataValidation>
        <x14:dataValidation type="list" allowBlank="1" showInputMessage="1" showErrorMessage="1" xr:uid="{02EFE012-5E29-4792-8CFB-D91C5CE39DE3}">
          <x14:formula1>
            <xm:f>listS!$AP$1:$AP$37</xm:f>
          </x14:formula1>
          <xm:sqref>C37:C56</xm:sqref>
        </x14:dataValidation>
        <x14:dataValidation type="list" allowBlank="1" showInputMessage="1" showErrorMessage="1" xr:uid="{78C0A87E-57C5-41CD-BDE5-A88992610F74}">
          <x14:formula1>
            <xm:f>listS!$F$3002:$F$3025</xm:f>
          </x14:formula1>
          <xm:sqref>H59</xm:sqref>
        </x14:dataValidation>
        <x14:dataValidation type="list" allowBlank="1" showInputMessage="1" showErrorMessage="1" xr:uid="{D9CEED41-3FE5-4572-B649-C76B093B20E6}">
          <x14:formula1>
            <xm:f>listS!$J$3002:$J$3010</xm:f>
          </x14:formula1>
          <xm:sqref>I59</xm:sqref>
        </x14:dataValidation>
        <x14:dataValidation type="list" allowBlank="1" showInputMessage="1" showErrorMessage="1" xr:uid="{59381742-AB30-4925-8AC3-17C9CEB96B17}">
          <x14:formula1>
            <xm:f>listS!$S$3002:$S$3053</xm:f>
          </x14:formula1>
          <xm:sqref>J59</xm:sqref>
        </x14:dataValidation>
        <x14:dataValidation type="list" allowBlank="1" showInputMessage="1" showErrorMessage="1" xr:uid="{D3303106-6FBE-4EB2-A97C-315A073A937A}">
          <x14:formula1>
            <xm:f>listS!$S$3062:$S$3113</xm:f>
          </x14:formula1>
          <xm:sqref>J60:J61</xm:sqref>
        </x14:dataValidation>
        <x14:dataValidation type="list" allowBlank="1" showInputMessage="1" showErrorMessage="1" xr:uid="{0BA8CC82-079B-47BB-A514-7BCA4ED7ABDA}">
          <x14:formula1>
            <xm:f>listS!$N$3062:$N$3084</xm:f>
          </x14:formula1>
          <xm:sqref>I60</xm:sqref>
        </x14:dataValidation>
        <x14:dataValidation type="list" allowBlank="1" showInputMessage="1" showErrorMessage="1" xr:uid="{5C960F49-0181-49FB-A64B-97AB4D4E9C9D}">
          <x14:formula1>
            <xm:f>listS!$J$3062:$J$3070</xm:f>
          </x14:formula1>
          <xm:sqref>H60</xm:sqref>
        </x14:dataValidation>
        <x14:dataValidation type="list" allowBlank="1" showInputMessage="1" showErrorMessage="1" xr:uid="{60CA0EE8-AA00-4AF6-A4F8-6AF5ED84D44B}">
          <x14:formula1>
            <xm:f>listS!$J$3122:$J$3130</xm:f>
          </x14:formula1>
          <xm:sqref>H61</xm:sqref>
        </x14:dataValidation>
        <x14:dataValidation type="list" allowBlank="1" showInputMessage="1" showErrorMessage="1" xr:uid="{8704D7B3-FC60-4658-8D63-1873F54C21AF}">
          <x14:formula1>
            <xm:f>listS!$N$3122:$N$3144</xm:f>
          </x14:formula1>
          <xm:sqref>I61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V6427"/>
  <sheetViews>
    <sheetView zoomScale="68" zoomScaleNormal="68" workbookViewId="0">
      <selection sqref="A1:XFD1048576"/>
    </sheetView>
  </sheetViews>
  <sheetFormatPr defaultColWidth="8.796875" defaultRowHeight="18" x14ac:dyDescent="0.45"/>
  <cols>
    <col min="1" max="41" width="8.796875" style="26"/>
    <col min="42" max="42" width="41" style="37" customWidth="1"/>
    <col min="43" max="43" width="8.69921875" style="37" customWidth="1"/>
    <col min="44" max="16384" width="8.796875" style="26"/>
  </cols>
  <sheetData>
    <row r="1" spans="1:48" ht="18.600000000000001" customHeight="1" thickBot="1" x14ac:dyDescent="0.5">
      <c r="B1" s="26">
        <v>39</v>
      </c>
      <c r="F1" s="26">
        <v>3180</v>
      </c>
      <c r="AH1" s="26" t="s">
        <v>115</v>
      </c>
      <c r="AI1" s="26">
        <v>4.5300000000000001E-4</v>
      </c>
      <c r="AK1" s="26" t="s">
        <v>116</v>
      </c>
      <c r="AL1" s="26">
        <v>2.61</v>
      </c>
      <c r="AM1" s="26" t="s">
        <v>81</v>
      </c>
      <c r="AN1" s="26" t="str">
        <f>IFERROR(VLOOKUP(select!C7,AK$1:AM$27,3,FALSE),"")</f>
        <v>kL</v>
      </c>
      <c r="AP1" s="27" t="s">
        <v>117</v>
      </c>
      <c r="AQ1" s="28">
        <v>1.3654212880000001</v>
      </c>
      <c r="AR1" s="29" t="s">
        <v>81</v>
      </c>
      <c r="AS1" s="26" t="str">
        <f>IFERROR(VLOOKUP(select!C37,AP$1:AR$36,3,FALSE),"")</f>
        <v>百万円</v>
      </c>
      <c r="AU1" s="30" t="s">
        <v>1289</v>
      </c>
      <c r="AV1" s="30" t="s">
        <v>34</v>
      </c>
    </row>
    <row r="2" spans="1:48" ht="18.600000000000001" customHeight="1" thickBot="1" x14ac:dyDescent="0.5">
      <c r="A2" s="26">
        <f>(ROW()+58)/60</f>
        <v>1</v>
      </c>
      <c r="B2" s="26" t="str">
        <f ca="1">INDIRECT("select!E"&amp;TEXT($B$1+A2,"#"))</f>
        <v>百万円</v>
      </c>
      <c r="C2" s="26">
        <f ca="1">VLOOKUP(B2,$A$3181:$D$3190,4)</f>
        <v>120</v>
      </c>
      <c r="D2" s="26">
        <f ca="1">VLOOKUP(B2,$A$3181:$D$3190,3)</f>
        <v>1</v>
      </c>
      <c r="E2" s="26">
        <v>1</v>
      </c>
      <c r="F2" s="26" t="str">
        <f t="shared" ref="F2:F24" ca="1" si="0">IF(E2&lt;=D$62,INDIRECT("E"&amp;TEXT($F$1+C$62+E2-1,"#")),"")</f>
        <v>金融・保険</v>
      </c>
      <c r="G2" s="26">
        <f ca="1">INDIRECT("select!G"&amp;TEXT($B$1+A2,"#"))</f>
        <v>0</v>
      </c>
      <c r="H2" s="26" t="e">
        <f ca="1">VLOOKUP(G2,E$3181:G$3219,3,0)</f>
        <v>#N/A</v>
      </c>
      <c r="I2" s="26" t="e">
        <f ca="1">VLOOKUP(G2,E$3181:G$3219,2,0)</f>
        <v>#N/A</v>
      </c>
      <c r="J2" s="26" t="e">
        <f t="shared" ref="J2:J10" ca="1" si="1">IF(E2&lt;=INDIRECT("I$"&amp;TEXT(ROW()-E2+1,"#")),INDIRECT("H$"&amp;TEXT($F$1+INDIRECT("H$"&amp;TEXT(ROW()-E2+1,"#"))+E2-1,"#")),"")</f>
        <v>#N/A</v>
      </c>
      <c r="K2" s="26">
        <f ca="1">INDIRECT("select!H"&amp;TEXT($B$1+A2,"#"))</f>
        <v>0</v>
      </c>
      <c r="L2" s="26" t="e">
        <f ca="1">VLOOKUP(K2,H$3181:J$3287,3,0)</f>
        <v>#N/A</v>
      </c>
      <c r="M2" s="26" t="e">
        <f ca="1">VLOOKUP(K2,H$3181:J$3287,2,0)</f>
        <v>#N/A</v>
      </c>
      <c r="N2" s="26" t="e">
        <f t="shared" ref="N2:N24" ca="1" si="2">IF(E2&lt;=INDIRECT("M$"&amp;TEXT(ROW()-E2+1,"#")),INDIRECT("K$"&amp;TEXT($F$1+INDIRECT("L$"&amp;TEXT(ROW()-E2+1,"#"))+E2-1,"#")),"")</f>
        <v>#N/A</v>
      </c>
      <c r="O2" s="26">
        <f ca="1">INDIRECT("select!I"&amp;TEXT($B$1+A2,"#"))</f>
        <v>0</v>
      </c>
      <c r="Q2" s="26" t="e">
        <f ca="1">VLOOKUP(O2,K$3181:O$3570,5,0)</f>
        <v>#N/A</v>
      </c>
      <c r="R2" s="26" t="e">
        <f ca="1">VLOOKUP(O2,K$3181:O$3570,4,0)</f>
        <v>#N/A</v>
      </c>
      <c r="S2" s="26" t="e">
        <f t="shared" ref="S2:S33" ca="1" si="3">IF(E2&lt;=INDIRECT("R$"&amp;TEXT(ROW()-E2+1,"#")),INDIRECT("P$"&amp;TEXT($F$1+INDIRECT("Q$"&amp;TEXT(ROW()-E2+1,"#"))+E2-1,"#")),"")</f>
        <v>#N/A</v>
      </c>
      <c r="T2" s="26" t="str">
        <f ca="1">IFERROR(VLOOKUP(O2,K$3181:O$3570,2,0),"")</f>
        <v/>
      </c>
      <c r="U2" s="26">
        <f ca="1">IFERROR(VLOOKUP(O2,K$3181:O$3570,3,0),0)</f>
        <v>0</v>
      </c>
      <c r="W2" s="26">
        <v>1</v>
      </c>
      <c r="X2" s="26" t="e">
        <f>select!#REF!</f>
        <v>#REF!</v>
      </c>
      <c r="Y2" s="26" t="str">
        <f ca="1">B2</f>
        <v>百万円</v>
      </c>
      <c r="Z2" s="26" t="str">
        <f ca="1">T2</f>
        <v/>
      </c>
      <c r="AA2" s="26">
        <f ca="1">U2</f>
        <v>0</v>
      </c>
      <c r="AB2" s="26" t="e">
        <f t="shared" ref="AB2:AB33" ca="1" si="4">AA2*X2</f>
        <v>#REF!</v>
      </c>
      <c r="AC2" s="26" t="s">
        <v>118</v>
      </c>
      <c r="AD2" s="26">
        <f ca="1">AE2+AF2</f>
        <v>0</v>
      </c>
      <c r="AE2" s="26">
        <f ca="1">SUMIF(Y:Y,"購入",AB:AB)</f>
        <v>0</v>
      </c>
      <c r="AF2" s="26">
        <f ca="1">SUMIF(Y2:Y51,"役務",AB2:AB51)</f>
        <v>0</v>
      </c>
      <c r="AH2" s="26" t="s">
        <v>119</v>
      </c>
      <c r="AK2" s="26" t="s">
        <v>120</v>
      </c>
      <c r="AL2" s="26">
        <v>2.33</v>
      </c>
      <c r="AM2" s="26" t="s">
        <v>81</v>
      </c>
      <c r="AN2" s="26" t="str">
        <f>IFERROR(VLOOKUP(select!C8,AK$1:AM$27,3,FALSE),"")</f>
        <v>kL</v>
      </c>
      <c r="AP2" s="27" t="s">
        <v>121</v>
      </c>
      <c r="AQ2" s="28">
        <v>1.0892956460000001</v>
      </c>
      <c r="AR2" s="29" t="s">
        <v>81</v>
      </c>
      <c r="AS2" s="26" t="str">
        <f>IFERROR(VLOOKUP(select!C38,AP$1:AR$36,3,FALSE),"")</f>
        <v>百万円</v>
      </c>
      <c r="AU2" s="30" t="s">
        <v>1294</v>
      </c>
      <c r="AV2" s="30" t="s">
        <v>49</v>
      </c>
    </row>
    <row r="3" spans="1:48" ht="18.600000000000001" customHeight="1" thickBot="1" x14ac:dyDescent="0.5">
      <c r="A3" s="26">
        <f t="shared" ref="A3:A34" si="5">A2</f>
        <v>1</v>
      </c>
      <c r="E3" s="26">
        <v>2</v>
      </c>
      <c r="F3" s="26" t="str">
        <f t="shared" ca="1" si="0"/>
        <v/>
      </c>
      <c r="J3" s="26" t="e">
        <f t="shared" ca="1" si="1"/>
        <v>#N/A</v>
      </c>
      <c r="N3" s="26" t="e">
        <f t="shared" ca="1" si="2"/>
        <v>#N/A</v>
      </c>
      <c r="S3" s="26" t="e">
        <f t="shared" ca="1" si="3"/>
        <v>#N/A</v>
      </c>
      <c r="W3" s="26">
        <v>2</v>
      </c>
      <c r="X3" s="26" t="e">
        <f>select!#REF!</f>
        <v>#REF!</v>
      </c>
      <c r="Y3" s="26" t="str">
        <f ca="1">B62</f>
        <v>百万円</v>
      </c>
      <c r="Z3" s="26" t="str">
        <f ca="1">T62</f>
        <v/>
      </c>
      <c r="AA3" s="26">
        <f ca="1">U62</f>
        <v>0</v>
      </c>
      <c r="AB3" s="26" t="e">
        <f t="shared" ca="1" si="4"/>
        <v>#REF!</v>
      </c>
      <c r="AC3" s="26" t="s">
        <v>122</v>
      </c>
      <c r="AD3" s="26">
        <f ca="1">SUMIF(Y2:Y51,"設備",AB2:AB51)</f>
        <v>0</v>
      </c>
      <c r="AH3" s="26" t="s">
        <v>123</v>
      </c>
      <c r="AI3" s="26">
        <v>0</v>
      </c>
      <c r="AK3" s="26" t="s">
        <v>124</v>
      </c>
      <c r="AL3" s="26">
        <v>2.52</v>
      </c>
      <c r="AM3" s="26" t="s">
        <v>81</v>
      </c>
      <c r="AN3" s="26" t="str">
        <f>IFERROR(VLOOKUP(select!C9,AK$1:AM$27,3,FALSE),"")</f>
        <v>kNm3</v>
      </c>
      <c r="AP3" s="27" t="s">
        <v>125</v>
      </c>
      <c r="AQ3" s="28">
        <v>1.057281079</v>
      </c>
      <c r="AR3" s="29" t="s">
        <v>81</v>
      </c>
      <c r="AS3" s="26" t="str">
        <f>IFERROR(VLOOKUP(select!C39,AP$1:AR$36,3,FALSE),"")</f>
        <v>百万円</v>
      </c>
      <c r="AU3" s="30" t="s">
        <v>1299</v>
      </c>
      <c r="AV3" s="30" t="s">
        <v>52</v>
      </c>
    </row>
    <row r="4" spans="1:48" ht="18.600000000000001" customHeight="1" thickBot="1" x14ac:dyDescent="0.5">
      <c r="A4" s="26">
        <f t="shared" si="5"/>
        <v>1</v>
      </c>
      <c r="E4" s="26">
        <v>3</v>
      </c>
      <c r="F4" s="26" t="str">
        <f t="shared" ca="1" si="0"/>
        <v/>
      </c>
      <c r="J4" s="26" t="e">
        <f t="shared" ca="1" si="1"/>
        <v>#N/A</v>
      </c>
      <c r="N4" s="26" t="e">
        <f t="shared" ca="1" si="2"/>
        <v>#N/A</v>
      </c>
      <c r="S4" s="26" t="e">
        <f t="shared" ca="1" si="3"/>
        <v>#N/A</v>
      </c>
      <c r="W4" s="26">
        <v>3</v>
      </c>
      <c r="X4" s="26" t="e">
        <f>select!#REF!</f>
        <v>#REF!</v>
      </c>
      <c r="Y4" s="26" t="str">
        <f ca="1">B122</f>
        <v>百万円</v>
      </c>
      <c r="Z4" s="26" t="str">
        <f ca="1">T122</f>
        <v/>
      </c>
      <c r="AA4" s="26">
        <f ca="1">U122</f>
        <v>0</v>
      </c>
      <c r="AB4" s="26" t="e">
        <f t="shared" ca="1" si="4"/>
        <v>#REF!</v>
      </c>
      <c r="AC4" s="26" t="s">
        <v>126</v>
      </c>
      <c r="AD4" s="26">
        <f ca="1">AE4+AF4</f>
        <v>0</v>
      </c>
      <c r="AE4" s="26">
        <f ca="1">SUMIF(Z2:Z51,"21*101",AB2:AB51)</f>
        <v>0</v>
      </c>
      <c r="AF4" s="26">
        <f ca="1">SUMIF(Z2:Z51,"46****",AB2:AB51)</f>
        <v>0</v>
      </c>
      <c r="AH4" s="26" t="s">
        <v>127</v>
      </c>
      <c r="AI4" s="26">
        <v>5.5000000000000003E-4</v>
      </c>
      <c r="AK4" s="26" t="s">
        <v>128</v>
      </c>
      <c r="AL4" s="26">
        <v>3.17</v>
      </c>
      <c r="AM4" s="26" t="s">
        <v>81</v>
      </c>
      <c r="AN4" s="26" t="str">
        <f>IFERROR(VLOOKUP(select!C10,AK$1:AM$27,3,FALSE),"")</f>
        <v>kNm3</v>
      </c>
      <c r="AP4" s="31" t="s">
        <v>129</v>
      </c>
      <c r="AQ4" s="28">
        <v>1.8744529050000001</v>
      </c>
      <c r="AR4" s="29" t="s">
        <v>130</v>
      </c>
      <c r="AS4" s="26" t="str">
        <f>IFERROR(VLOOKUP(select!C40,AP$1:AR$36,3,FALSE),"")</f>
        <v>百万円</v>
      </c>
      <c r="AU4" s="30" t="s">
        <v>1304</v>
      </c>
      <c r="AV4" s="30" t="s">
        <v>57</v>
      </c>
    </row>
    <row r="5" spans="1:48" ht="18.600000000000001" customHeight="1" thickBot="1" x14ac:dyDescent="0.5">
      <c r="A5" s="26">
        <f t="shared" si="5"/>
        <v>1</v>
      </c>
      <c r="E5" s="26">
        <v>4</v>
      </c>
      <c r="F5" s="26" t="str">
        <f t="shared" ca="1" si="0"/>
        <v/>
      </c>
      <c r="J5" s="26" t="e">
        <f t="shared" ca="1" si="1"/>
        <v>#N/A</v>
      </c>
      <c r="N5" s="26" t="e">
        <f t="shared" ca="1" si="2"/>
        <v>#N/A</v>
      </c>
      <c r="S5" s="26" t="e">
        <f t="shared" ca="1" si="3"/>
        <v>#N/A</v>
      </c>
      <c r="W5" s="26">
        <v>4</v>
      </c>
      <c r="X5" s="26" t="e">
        <f>select!#REF!</f>
        <v>#REF!</v>
      </c>
      <c r="Y5" s="26" t="str">
        <f ca="1">B182</f>
        <v/>
      </c>
      <c r="Z5" s="26" t="str">
        <f ca="1">T182</f>
        <v/>
      </c>
      <c r="AA5" s="26">
        <f ca="1">U182</f>
        <v>0</v>
      </c>
      <c r="AB5" s="26" t="e">
        <f t="shared" ca="1" si="4"/>
        <v>#REF!</v>
      </c>
      <c r="AC5" s="26" t="s">
        <v>131</v>
      </c>
      <c r="AD5" s="26">
        <f ca="1">SUMIF(Y2:Y51,"入荷輸送",AB2:AB51)</f>
        <v>0</v>
      </c>
      <c r="AH5" s="26" t="s">
        <v>132</v>
      </c>
      <c r="AI5" s="26">
        <v>6.0099999999999997E-4</v>
      </c>
      <c r="AK5" s="26" t="s">
        <v>133</v>
      </c>
      <c r="AL5" s="26">
        <v>2.78</v>
      </c>
      <c r="AM5" s="26" t="s">
        <v>81</v>
      </c>
      <c r="AN5" s="26" t="str">
        <f>IFERROR(VLOOKUP(select!C11,AK$1:AM$27,3,FALSE),"")</f>
        <v/>
      </c>
      <c r="AP5" s="27" t="s">
        <v>134</v>
      </c>
      <c r="AQ5" s="28">
        <v>1.8744529050000001</v>
      </c>
      <c r="AR5" s="29" t="s">
        <v>130</v>
      </c>
      <c r="AS5" s="26" t="str">
        <f>IFERROR(VLOOKUP(select!C41,AP$1:AR$36,3,FALSE),"")</f>
        <v>百万円</v>
      </c>
      <c r="AU5" s="30" t="s">
        <v>82</v>
      </c>
      <c r="AV5" s="30" t="s">
        <v>62</v>
      </c>
    </row>
    <row r="6" spans="1:48" ht="18.600000000000001" customHeight="1" thickBot="1" x14ac:dyDescent="0.5">
      <c r="A6" s="26">
        <f t="shared" si="5"/>
        <v>1</v>
      </c>
      <c r="E6" s="26">
        <v>5</v>
      </c>
      <c r="F6" s="26" t="str">
        <f t="shared" ca="1" si="0"/>
        <v/>
      </c>
      <c r="J6" s="26" t="e">
        <f t="shared" ca="1" si="1"/>
        <v>#N/A</v>
      </c>
      <c r="N6" s="26" t="e">
        <f t="shared" ca="1" si="2"/>
        <v>#N/A</v>
      </c>
      <c r="S6" s="26" t="e">
        <f t="shared" ca="1" si="3"/>
        <v>#N/A</v>
      </c>
      <c r="W6" s="26">
        <v>5</v>
      </c>
      <c r="X6" s="26" t="e">
        <f>select!#REF!</f>
        <v>#REF!</v>
      </c>
      <c r="Y6" s="26" t="str">
        <f ca="1">B242</f>
        <v/>
      </c>
      <c r="Z6" s="26" t="str">
        <f ca="1">T242</f>
        <v/>
      </c>
      <c r="AA6" s="26">
        <f ca="1">U242</f>
        <v>0</v>
      </c>
      <c r="AB6" s="26" t="e">
        <f t="shared" ca="1" si="4"/>
        <v>#REF!</v>
      </c>
      <c r="AC6" s="26" t="s">
        <v>135</v>
      </c>
      <c r="AH6" s="26" t="s">
        <v>136</v>
      </c>
      <c r="AI6" s="26">
        <v>0</v>
      </c>
      <c r="AK6" s="26" t="s">
        <v>137</v>
      </c>
      <c r="AL6" s="26">
        <v>2.86</v>
      </c>
      <c r="AM6" s="26" t="s">
        <v>81</v>
      </c>
      <c r="AN6" s="26" t="str">
        <f>IFERROR(VLOOKUP(select!C12,AK$1:AM$27,3,FALSE),"")</f>
        <v/>
      </c>
      <c r="AP6" s="27" t="s">
        <v>138</v>
      </c>
      <c r="AQ6" s="28">
        <v>1.693570601</v>
      </c>
      <c r="AR6" s="29" t="s">
        <v>139</v>
      </c>
      <c r="AS6" s="26" t="str">
        <f>IFERROR(VLOOKUP(select!C42,AP$1:AR$36,3,FALSE),"")</f>
        <v>百万円</v>
      </c>
      <c r="AU6" s="30" t="s">
        <v>85</v>
      </c>
      <c r="AV6" s="30" t="s">
        <v>65</v>
      </c>
    </row>
    <row r="7" spans="1:48" ht="18.600000000000001" customHeight="1" thickBot="1" x14ac:dyDescent="0.5">
      <c r="A7" s="26">
        <f t="shared" si="5"/>
        <v>1</v>
      </c>
      <c r="E7" s="26">
        <v>6</v>
      </c>
      <c r="F7" s="26" t="str">
        <f t="shared" ca="1" si="0"/>
        <v/>
      </c>
      <c r="J7" s="26" t="e">
        <f t="shared" ca="1" si="1"/>
        <v>#N/A</v>
      </c>
      <c r="N7" s="26" t="e">
        <f t="shared" ca="1" si="2"/>
        <v>#N/A</v>
      </c>
      <c r="S7" s="26" t="e">
        <f t="shared" ca="1" si="3"/>
        <v>#N/A</v>
      </c>
      <c r="W7" s="26">
        <v>6</v>
      </c>
      <c r="X7" s="26" t="e">
        <f>select!#REF!</f>
        <v>#REF!</v>
      </c>
      <c r="Y7" s="26" t="str">
        <f ca="1">B302</f>
        <v/>
      </c>
      <c r="Z7" s="26" t="str">
        <f ca="1">T302</f>
        <v/>
      </c>
      <c r="AA7" s="26">
        <f ca="1">U302</f>
        <v>0</v>
      </c>
      <c r="AB7" s="26" t="e">
        <f t="shared" ca="1" si="4"/>
        <v>#REF!</v>
      </c>
      <c r="AC7" s="26" t="s">
        <v>140</v>
      </c>
      <c r="AD7" s="26">
        <f ca="1">SUMIF(Y2:Y51,"出張費",AB2:AB51)</f>
        <v>0</v>
      </c>
      <c r="AH7" s="26" t="s">
        <v>141</v>
      </c>
      <c r="AI7" s="26">
        <v>0</v>
      </c>
      <c r="AK7" s="26" t="s">
        <v>142</v>
      </c>
      <c r="AL7" s="26">
        <v>3.12</v>
      </c>
      <c r="AM7" s="26" t="s">
        <v>81</v>
      </c>
      <c r="AN7" s="26" t="str">
        <f>IFERROR(VLOOKUP(select!C13,AK$1:AM$27,3,FALSE),"")</f>
        <v/>
      </c>
      <c r="AP7" s="27" t="s">
        <v>143</v>
      </c>
      <c r="AQ7" s="28">
        <v>0.90720907100000003</v>
      </c>
      <c r="AR7" s="29" t="s">
        <v>81</v>
      </c>
      <c r="AS7" s="26" t="str">
        <f>IFERROR(VLOOKUP(select!C43,AP$1:AR$36,3,FALSE),"")</f>
        <v/>
      </c>
      <c r="AU7" s="30" t="s">
        <v>1314</v>
      </c>
      <c r="AV7" s="30" t="s">
        <v>69</v>
      </c>
    </row>
    <row r="8" spans="1:48" ht="18.600000000000001" customHeight="1" thickBot="1" x14ac:dyDescent="0.5">
      <c r="A8" s="26">
        <f t="shared" si="5"/>
        <v>1</v>
      </c>
      <c r="E8" s="26">
        <v>7</v>
      </c>
      <c r="F8" s="26" t="str">
        <f t="shared" ca="1" si="0"/>
        <v/>
      </c>
      <c r="J8" s="26" t="e">
        <f t="shared" ca="1" si="1"/>
        <v>#N/A</v>
      </c>
      <c r="N8" s="26" t="e">
        <f t="shared" ca="1" si="2"/>
        <v>#N/A</v>
      </c>
      <c r="S8" s="26" t="e">
        <f t="shared" ca="1" si="3"/>
        <v>#N/A</v>
      </c>
      <c r="W8" s="26">
        <v>7</v>
      </c>
      <c r="X8" s="26" t="e">
        <f>select!#REF!</f>
        <v>#REF!</v>
      </c>
      <c r="Y8" s="26" t="str">
        <f ca="1">B362</f>
        <v/>
      </c>
      <c r="Z8" s="26" t="str">
        <f ca="1">T362</f>
        <v/>
      </c>
      <c r="AA8" s="26">
        <f ca="1">U362</f>
        <v>0</v>
      </c>
      <c r="AB8" s="26" t="e">
        <f t="shared" ca="1" si="4"/>
        <v>#REF!</v>
      </c>
      <c r="AC8" s="26" t="s">
        <v>144</v>
      </c>
      <c r="AD8" s="26">
        <f ca="1">SUMIF(Y2:Y51,"通勤費",AB2:AB51)</f>
        <v>0</v>
      </c>
      <c r="AH8" s="26" t="s">
        <v>145</v>
      </c>
      <c r="AI8" s="26">
        <v>4.57E-4</v>
      </c>
      <c r="AK8" s="26" t="s">
        <v>146</v>
      </c>
      <c r="AL8" s="26">
        <v>2.38</v>
      </c>
      <c r="AM8" s="26" t="s">
        <v>130</v>
      </c>
      <c r="AN8" s="26" t="str">
        <f>IFERROR(VLOOKUP(select!C14,AK$1:AM$27,3,FALSE),"")</f>
        <v/>
      </c>
      <c r="AP8" s="27" t="s">
        <v>147</v>
      </c>
      <c r="AQ8" s="28">
        <v>-0.42493295800000003</v>
      </c>
      <c r="AR8" s="29" t="s">
        <v>81</v>
      </c>
      <c r="AS8" s="26" t="str">
        <f>IFERROR(VLOOKUP(select!C44,AP$1:AR$36,3,FALSE),"")</f>
        <v/>
      </c>
      <c r="AU8" s="30" t="s">
        <v>86</v>
      </c>
      <c r="AV8" s="30" t="s">
        <v>1136</v>
      </c>
    </row>
    <row r="9" spans="1:48" ht="18.600000000000001" customHeight="1" thickBot="1" x14ac:dyDescent="0.5">
      <c r="A9" s="26">
        <f t="shared" si="5"/>
        <v>1</v>
      </c>
      <c r="E9" s="26">
        <v>8</v>
      </c>
      <c r="F9" s="26" t="str">
        <f t="shared" ca="1" si="0"/>
        <v/>
      </c>
      <c r="J9" s="26" t="e">
        <f t="shared" ca="1" si="1"/>
        <v>#N/A</v>
      </c>
      <c r="N9" s="26" t="e">
        <f t="shared" ca="1" si="2"/>
        <v>#N/A</v>
      </c>
      <c r="S9" s="26" t="e">
        <f t="shared" ca="1" si="3"/>
        <v>#N/A</v>
      </c>
      <c r="W9" s="26">
        <v>8</v>
      </c>
      <c r="X9" s="26" t="e">
        <f>select!#REF!</f>
        <v>#REF!</v>
      </c>
      <c r="Y9" s="26" t="str">
        <f ca="1">B422</f>
        <v/>
      </c>
      <c r="Z9" s="26" t="str">
        <f ca="1">T422</f>
        <v/>
      </c>
      <c r="AA9" s="26">
        <f ca="1">U422</f>
        <v>0</v>
      </c>
      <c r="AB9" s="26" t="e">
        <f t="shared" ca="1" si="4"/>
        <v>#REF!</v>
      </c>
      <c r="AC9" s="26" t="s">
        <v>148</v>
      </c>
      <c r="AD9" s="26">
        <f ca="1">SUMIF(Y2:Y51,"リース(上流)",AB2:AB51)</f>
        <v>0</v>
      </c>
      <c r="AH9" s="26" t="s">
        <v>149</v>
      </c>
      <c r="AI9" s="26">
        <v>5.2099999999999998E-4</v>
      </c>
      <c r="AK9" s="26" t="s">
        <v>150</v>
      </c>
      <c r="AL9" s="26">
        <v>2.62</v>
      </c>
      <c r="AM9" s="26" t="s">
        <v>130</v>
      </c>
      <c r="AP9" s="27" t="s">
        <v>151</v>
      </c>
      <c r="AQ9" s="28">
        <v>0.66565552100000003</v>
      </c>
      <c r="AR9" s="29" t="s">
        <v>81</v>
      </c>
      <c r="AS9" s="26" t="str">
        <f>IFERROR(VLOOKUP(select!C45,AP$1:AR$36,3,FALSE),"")</f>
        <v/>
      </c>
      <c r="AU9" s="30" t="s">
        <v>1322</v>
      </c>
      <c r="AV9" s="30" t="s">
        <v>1142</v>
      </c>
    </row>
    <row r="10" spans="1:48" ht="18.600000000000001" customHeight="1" thickBot="1" x14ac:dyDescent="0.5">
      <c r="A10" s="26">
        <f t="shared" si="5"/>
        <v>1</v>
      </c>
      <c r="E10" s="26">
        <v>9</v>
      </c>
      <c r="F10" s="26" t="str">
        <f t="shared" ca="1" si="0"/>
        <v/>
      </c>
      <c r="J10" s="26" t="e">
        <f t="shared" ca="1" si="1"/>
        <v>#N/A</v>
      </c>
      <c r="N10" s="26" t="e">
        <f t="shared" ca="1" si="2"/>
        <v>#N/A</v>
      </c>
      <c r="S10" s="26" t="e">
        <f t="shared" ca="1" si="3"/>
        <v>#N/A</v>
      </c>
      <c r="W10" s="26">
        <v>9</v>
      </c>
      <c r="X10" s="26" t="e">
        <f>select!#REF!</f>
        <v>#REF!</v>
      </c>
      <c r="Y10" s="26" t="str">
        <f ca="1">B482</f>
        <v/>
      </c>
      <c r="Z10" s="26" t="str">
        <f ca="1">T482</f>
        <v/>
      </c>
      <c r="AA10" s="26">
        <f ca="1">U482</f>
        <v>0</v>
      </c>
      <c r="AB10" s="26" t="e">
        <f t="shared" ca="1" si="4"/>
        <v>#REF!</v>
      </c>
      <c r="AC10" s="26" t="s">
        <v>152</v>
      </c>
      <c r="AD10" s="26">
        <f ca="1">SUMIF(Y2:Y51,"出荷輸送",AB2:AB51)</f>
        <v>0</v>
      </c>
      <c r="AH10" s="26" t="s">
        <v>153</v>
      </c>
      <c r="AI10" s="26">
        <v>0</v>
      </c>
      <c r="AK10" s="26" t="s">
        <v>9</v>
      </c>
      <c r="AL10" s="26">
        <v>2.3199999999999998</v>
      </c>
      <c r="AM10" s="26" t="s">
        <v>130</v>
      </c>
      <c r="AP10" s="27" t="s">
        <v>154</v>
      </c>
      <c r="AQ10" s="28">
        <v>0.58137891100000005</v>
      </c>
      <c r="AR10" s="29" t="s">
        <v>81</v>
      </c>
      <c r="AS10" s="26" t="str">
        <f>IFERROR(VLOOKUP(select!C46,AP$1:AR$36,3,FALSE),"")</f>
        <v/>
      </c>
      <c r="AU10" s="30" t="s">
        <v>1327</v>
      </c>
      <c r="AV10" s="30" t="s">
        <v>72</v>
      </c>
    </row>
    <row r="11" spans="1:48" ht="18.600000000000001" customHeight="1" thickBot="1" x14ac:dyDescent="0.5">
      <c r="A11" s="26">
        <f t="shared" si="5"/>
        <v>1</v>
      </c>
      <c r="E11" s="26">
        <v>10</v>
      </c>
      <c r="F11" s="26" t="str">
        <f t="shared" ca="1" si="0"/>
        <v/>
      </c>
      <c r="N11" s="26" t="e">
        <f t="shared" ca="1" si="2"/>
        <v>#N/A</v>
      </c>
      <c r="S11" s="26" t="e">
        <f t="shared" ca="1" si="3"/>
        <v>#N/A</v>
      </c>
      <c r="W11" s="26">
        <v>10</v>
      </c>
      <c r="X11" s="26" t="e">
        <f>select!#REF!</f>
        <v>#REF!</v>
      </c>
      <c r="Y11" s="26" t="str">
        <f ca="1">B542</f>
        <v/>
      </c>
      <c r="Z11" s="26" t="str">
        <f ca="1">T542</f>
        <v/>
      </c>
      <c r="AA11" s="26">
        <f ca="1">U542</f>
        <v>0</v>
      </c>
      <c r="AB11" s="26" t="e">
        <f t="shared" ca="1" si="4"/>
        <v>#REF!</v>
      </c>
      <c r="AC11" s="26" t="s">
        <v>155</v>
      </c>
      <c r="AH11" s="26" t="s">
        <v>156</v>
      </c>
      <c r="AI11" s="26">
        <v>0</v>
      </c>
      <c r="AK11" s="26" t="s">
        <v>157</v>
      </c>
      <c r="AL11" s="26">
        <v>2.2400000000000002</v>
      </c>
      <c r="AM11" s="26" t="s">
        <v>130</v>
      </c>
      <c r="AP11" s="27" t="s">
        <v>158</v>
      </c>
      <c r="AQ11" s="28">
        <v>12.89926621</v>
      </c>
      <c r="AR11" s="29" t="s">
        <v>22</v>
      </c>
      <c r="AS11" s="26" t="str">
        <f>IFERROR(VLOOKUP(select!C47,AP$1:AR$36,3,FALSE),"")</f>
        <v/>
      </c>
      <c r="AU11" s="30" t="s">
        <v>1332</v>
      </c>
      <c r="AV11" s="30"/>
    </row>
    <row r="12" spans="1:48" ht="18.600000000000001" customHeight="1" thickBot="1" x14ac:dyDescent="0.5">
      <c r="A12" s="26">
        <f t="shared" si="5"/>
        <v>1</v>
      </c>
      <c r="E12" s="26">
        <v>11</v>
      </c>
      <c r="F12" s="26" t="str">
        <f t="shared" ca="1" si="0"/>
        <v/>
      </c>
      <c r="N12" s="26" t="e">
        <f t="shared" ca="1" si="2"/>
        <v>#N/A</v>
      </c>
      <c r="S12" s="26" t="e">
        <f t="shared" ca="1" si="3"/>
        <v>#N/A</v>
      </c>
      <c r="W12" s="26">
        <v>11</v>
      </c>
      <c r="X12" s="26" t="e">
        <f>select!#REF!</f>
        <v>#REF!</v>
      </c>
      <c r="Y12" s="26" t="str">
        <f ca="1">B602</f>
        <v/>
      </c>
      <c r="Z12" s="26" t="str">
        <f ca="1">T602</f>
        <v/>
      </c>
      <c r="AA12" s="26">
        <f ca="1">U602</f>
        <v>0</v>
      </c>
      <c r="AB12" s="26" t="e">
        <f t="shared" ca="1" si="4"/>
        <v>#REF!</v>
      </c>
      <c r="AC12" s="26" t="s">
        <v>159</v>
      </c>
      <c r="AH12" s="26" t="s">
        <v>160</v>
      </c>
      <c r="AI12" s="26">
        <v>0</v>
      </c>
      <c r="AK12" s="26" t="s">
        <v>161</v>
      </c>
      <c r="AL12" s="26">
        <v>2.46</v>
      </c>
      <c r="AM12" s="26" t="s">
        <v>130</v>
      </c>
      <c r="AP12" s="27" t="s">
        <v>100</v>
      </c>
      <c r="AQ12" s="28">
        <v>5.9513782910000002</v>
      </c>
      <c r="AR12" s="29" t="s">
        <v>22</v>
      </c>
      <c r="AS12" s="26" t="str">
        <f>IFERROR(VLOOKUP(select!C48,AP$1:AR$36,3,FALSE),"")</f>
        <v/>
      </c>
      <c r="AU12" s="30" t="s">
        <v>1337</v>
      </c>
      <c r="AV12" s="30"/>
    </row>
    <row r="13" spans="1:48" ht="18.600000000000001" customHeight="1" thickBot="1" x14ac:dyDescent="0.5">
      <c r="A13" s="26">
        <f t="shared" si="5"/>
        <v>1</v>
      </c>
      <c r="E13" s="26">
        <v>12</v>
      </c>
      <c r="F13" s="26" t="str">
        <f t="shared" ca="1" si="0"/>
        <v/>
      </c>
      <c r="N13" s="26" t="e">
        <f t="shared" ca="1" si="2"/>
        <v>#N/A</v>
      </c>
      <c r="S13" s="26" t="e">
        <f t="shared" ca="1" si="3"/>
        <v>#N/A</v>
      </c>
      <c r="W13" s="26">
        <v>12</v>
      </c>
      <c r="X13" s="26" t="e">
        <f>select!#REF!</f>
        <v>#REF!</v>
      </c>
      <c r="Y13" s="26" t="str">
        <f ca="1">B662</f>
        <v/>
      </c>
      <c r="Z13" s="26" t="str">
        <f ca="1">T662</f>
        <v/>
      </c>
      <c r="AA13" s="26">
        <f ca="1">U662</f>
        <v>0</v>
      </c>
      <c r="AB13" s="26" t="e">
        <f t="shared" ca="1" si="4"/>
        <v>#REF!</v>
      </c>
      <c r="AC13" s="26" t="s">
        <v>162</v>
      </c>
      <c r="AH13" s="26" t="s">
        <v>163</v>
      </c>
      <c r="AI13" s="26">
        <v>0</v>
      </c>
      <c r="AK13" s="26" t="s">
        <v>164</v>
      </c>
      <c r="AL13" s="26">
        <v>2.4900000000000002</v>
      </c>
      <c r="AM13" s="26" t="s">
        <v>130</v>
      </c>
      <c r="AP13" s="27" t="s">
        <v>165</v>
      </c>
      <c r="AQ13" s="28">
        <v>2.8550155890000002</v>
      </c>
      <c r="AR13" s="29" t="s">
        <v>22</v>
      </c>
      <c r="AS13" s="26" t="str">
        <f>IFERROR(VLOOKUP(select!C49,AP$1:AR$36,3,FALSE),"")</f>
        <v/>
      </c>
      <c r="AU13" s="30" t="s">
        <v>1342</v>
      </c>
      <c r="AV13" s="30"/>
    </row>
    <row r="14" spans="1:48" ht="18.600000000000001" customHeight="1" thickBot="1" x14ac:dyDescent="0.5">
      <c r="A14" s="26">
        <f t="shared" si="5"/>
        <v>1</v>
      </c>
      <c r="E14" s="26">
        <v>13</v>
      </c>
      <c r="F14" s="26" t="str">
        <f t="shared" ca="1" si="0"/>
        <v/>
      </c>
      <c r="N14" s="26" t="e">
        <f t="shared" ca="1" si="2"/>
        <v>#N/A</v>
      </c>
      <c r="S14" s="26" t="e">
        <f t="shared" ca="1" si="3"/>
        <v>#N/A</v>
      </c>
      <c r="W14" s="26">
        <v>13</v>
      </c>
      <c r="X14" s="26" t="e">
        <f>select!#REF!</f>
        <v>#REF!</v>
      </c>
      <c r="Y14" s="26" t="str">
        <f ca="1">B722</f>
        <v/>
      </c>
      <c r="Z14" s="26" t="str">
        <f ca="1">T722</f>
        <v/>
      </c>
      <c r="AA14" s="26">
        <f ca="1">U722</f>
        <v>0</v>
      </c>
      <c r="AB14" s="26" t="e">
        <f t="shared" ca="1" si="4"/>
        <v>#REF!</v>
      </c>
      <c r="AC14" s="26" t="s">
        <v>166</v>
      </c>
      <c r="AD14" s="26">
        <f ca="1">SUMIF(Y2:Y51,"リース(下流)",AB2:AB51)</f>
        <v>0</v>
      </c>
      <c r="AH14" s="26" t="s">
        <v>167</v>
      </c>
      <c r="AI14" s="26">
        <v>0</v>
      </c>
      <c r="AK14" s="26" t="s">
        <v>7</v>
      </c>
      <c r="AL14" s="26">
        <v>2.58</v>
      </c>
      <c r="AM14" s="26" t="s">
        <v>130</v>
      </c>
      <c r="AP14" s="27" t="s">
        <v>168</v>
      </c>
      <c r="AQ14" s="28">
        <v>11.84992652</v>
      </c>
      <c r="AR14" s="29" t="s">
        <v>22</v>
      </c>
      <c r="AS14" s="26" t="str">
        <f>IFERROR(VLOOKUP(select!C50,AP$1:AR$36,3,FALSE),"")</f>
        <v/>
      </c>
      <c r="AU14" s="30" t="s">
        <v>1347</v>
      </c>
      <c r="AV14" s="30"/>
    </row>
    <row r="15" spans="1:48" ht="18.600000000000001" customHeight="1" thickBot="1" x14ac:dyDescent="0.5">
      <c r="A15" s="26">
        <f t="shared" si="5"/>
        <v>1</v>
      </c>
      <c r="E15" s="26">
        <v>14</v>
      </c>
      <c r="F15" s="26" t="str">
        <f t="shared" ca="1" si="0"/>
        <v/>
      </c>
      <c r="N15" s="26" t="e">
        <f t="shared" ca="1" si="2"/>
        <v>#N/A</v>
      </c>
      <c r="S15" s="26" t="e">
        <f t="shared" ca="1" si="3"/>
        <v>#N/A</v>
      </c>
      <c r="W15" s="26">
        <v>14</v>
      </c>
      <c r="X15" s="26" t="e">
        <f>select!#REF!</f>
        <v>#REF!</v>
      </c>
      <c r="Y15" s="26" t="str">
        <f ca="1">B782</f>
        <v/>
      </c>
      <c r="Z15" s="26" t="str">
        <f ca="1">T782</f>
        <v/>
      </c>
      <c r="AA15" s="26">
        <f ca="1">U782</f>
        <v>0</v>
      </c>
      <c r="AB15" s="26" t="e">
        <f t="shared" ca="1" si="4"/>
        <v>#REF!</v>
      </c>
      <c r="AC15" s="26" t="s">
        <v>169</v>
      </c>
      <c r="AD15" s="26" t="e">
        <f>select!#REF!</f>
        <v>#REF!</v>
      </c>
      <c r="AH15" s="26" t="s">
        <v>170</v>
      </c>
      <c r="AI15" s="26">
        <v>0</v>
      </c>
      <c r="AK15" s="26" t="s">
        <v>171</v>
      </c>
      <c r="AL15" s="26">
        <v>2.71</v>
      </c>
      <c r="AM15" s="26" t="s">
        <v>130</v>
      </c>
      <c r="AP15" s="27" t="s">
        <v>172</v>
      </c>
      <c r="AQ15" s="28">
        <v>22.072152150000001</v>
      </c>
      <c r="AR15" s="29" t="s">
        <v>22</v>
      </c>
      <c r="AS15" s="26" t="str">
        <f>IFERROR(VLOOKUP(select!C51,AP$1:AR$36,3,FALSE),"")</f>
        <v/>
      </c>
      <c r="AU15" s="30" t="s">
        <v>1352</v>
      </c>
      <c r="AV15" s="30"/>
    </row>
    <row r="16" spans="1:48" ht="18.600000000000001" customHeight="1" thickBot="1" x14ac:dyDescent="0.5">
      <c r="A16" s="26">
        <f t="shared" si="5"/>
        <v>1</v>
      </c>
      <c r="E16" s="26">
        <v>15</v>
      </c>
      <c r="F16" s="26" t="str">
        <f t="shared" ca="1" si="0"/>
        <v/>
      </c>
      <c r="N16" s="26" t="e">
        <f t="shared" ca="1" si="2"/>
        <v>#N/A</v>
      </c>
      <c r="S16" s="26" t="e">
        <f t="shared" ca="1" si="3"/>
        <v>#N/A</v>
      </c>
      <c r="W16" s="26">
        <v>15</v>
      </c>
      <c r="X16" s="26" t="e">
        <f>select!#REF!</f>
        <v>#REF!</v>
      </c>
      <c r="Y16" s="26" t="str">
        <f ca="1">B842</f>
        <v/>
      </c>
      <c r="Z16" s="26" t="str">
        <f ca="1">T842</f>
        <v/>
      </c>
      <c r="AA16" s="26">
        <f ca="1">U842</f>
        <v>0</v>
      </c>
      <c r="AB16" s="26" t="e">
        <f t="shared" ca="1" si="4"/>
        <v>#REF!</v>
      </c>
      <c r="AC16" s="26" t="s">
        <v>173</v>
      </c>
      <c r="AD16" s="26">
        <f ca="1">SUMIF(Y2:Y51,"投資",AB2:AB51)</f>
        <v>0</v>
      </c>
      <c r="AH16" s="26" t="s">
        <v>174</v>
      </c>
      <c r="AI16" s="26">
        <v>4.4299999999999998E-4</v>
      </c>
      <c r="AK16" s="26" t="s">
        <v>175</v>
      </c>
      <c r="AL16" s="26">
        <v>3</v>
      </c>
      <c r="AM16" s="26" t="s">
        <v>130</v>
      </c>
      <c r="AP16" s="27" t="s">
        <v>104</v>
      </c>
      <c r="AQ16" s="28">
        <v>26.173835889999999</v>
      </c>
      <c r="AR16" s="29" t="s">
        <v>22</v>
      </c>
      <c r="AS16" s="26" t="str">
        <f>IFERROR(VLOOKUP(select!C52,AP$1:AR$36,3,FALSE),"")</f>
        <v/>
      </c>
      <c r="AU16" s="30" t="s">
        <v>1357</v>
      </c>
      <c r="AV16" s="30"/>
    </row>
    <row r="17" spans="1:48" ht="18.600000000000001" customHeight="1" thickBot="1" x14ac:dyDescent="0.5">
      <c r="A17" s="26">
        <f t="shared" si="5"/>
        <v>1</v>
      </c>
      <c r="E17" s="26">
        <v>16</v>
      </c>
      <c r="F17" s="26" t="str">
        <f t="shared" ca="1" si="0"/>
        <v/>
      </c>
      <c r="N17" s="26" t="e">
        <f t="shared" ca="1" si="2"/>
        <v>#N/A</v>
      </c>
      <c r="S17" s="26" t="e">
        <f t="shared" ca="1" si="3"/>
        <v>#N/A</v>
      </c>
      <c r="W17" s="26">
        <v>16</v>
      </c>
      <c r="X17" s="26" t="e">
        <f>select!#REF!</f>
        <v>#REF!</v>
      </c>
      <c r="Y17" s="26" t="str">
        <f ca="1">B902</f>
        <v/>
      </c>
      <c r="Z17" s="26" t="str">
        <f ca="1">T902</f>
        <v/>
      </c>
      <c r="AA17" s="26">
        <f ca="1">U902</f>
        <v>0</v>
      </c>
      <c r="AB17" s="26" t="e">
        <f t="shared" ca="1" si="4"/>
        <v>#REF!</v>
      </c>
      <c r="AH17" s="26" t="s">
        <v>16</v>
      </c>
      <c r="AI17" s="26">
        <v>4.4099999999999999E-4</v>
      </c>
      <c r="AK17" s="26" t="s">
        <v>176</v>
      </c>
      <c r="AL17" s="26">
        <v>3</v>
      </c>
      <c r="AM17" s="26" t="s">
        <v>81</v>
      </c>
      <c r="AP17" s="27" t="s">
        <v>177</v>
      </c>
      <c r="AQ17" s="28">
        <v>5.9840755120000004</v>
      </c>
      <c r="AR17" s="29" t="s">
        <v>22</v>
      </c>
      <c r="AS17" s="26" t="str">
        <f>IFERROR(VLOOKUP(select!C53,AP$1:AR$36,3,FALSE),"")</f>
        <v/>
      </c>
      <c r="AU17" s="30" t="s">
        <v>1362</v>
      </c>
      <c r="AV17" s="30"/>
    </row>
    <row r="18" spans="1:48" ht="18.600000000000001" customHeight="1" thickBot="1" x14ac:dyDescent="0.5">
      <c r="A18" s="26">
        <f t="shared" si="5"/>
        <v>1</v>
      </c>
      <c r="E18" s="26">
        <v>17</v>
      </c>
      <c r="F18" s="26" t="str">
        <f t="shared" ca="1" si="0"/>
        <v/>
      </c>
      <c r="N18" s="26" t="e">
        <f t="shared" ca="1" si="2"/>
        <v>#N/A</v>
      </c>
      <c r="S18" s="26" t="e">
        <f t="shared" ca="1" si="3"/>
        <v>#N/A</v>
      </c>
      <c r="W18" s="26">
        <v>17</v>
      </c>
      <c r="X18" s="26" t="e">
        <f>select!#REF!</f>
        <v>#REF!</v>
      </c>
      <c r="Y18" s="26" t="str">
        <f ca="1">B962</f>
        <v/>
      </c>
      <c r="Z18" s="26" t="str">
        <f ca="1">T962</f>
        <v/>
      </c>
      <c r="AA18" s="26">
        <f ca="1">U962</f>
        <v>0</v>
      </c>
      <c r="AB18" s="26" t="e">
        <f t="shared" ca="1" si="4"/>
        <v>#REF!</v>
      </c>
      <c r="AH18" s="26" t="s">
        <v>178</v>
      </c>
      <c r="AI18" s="26">
        <v>0</v>
      </c>
      <c r="AK18" s="26" t="s">
        <v>179</v>
      </c>
      <c r="AL18" s="26">
        <v>6.6</v>
      </c>
      <c r="AM18" s="26" t="s">
        <v>180</v>
      </c>
      <c r="AP18" s="27" t="s">
        <v>181</v>
      </c>
      <c r="AQ18" s="28">
        <v>5.5961933879999997</v>
      </c>
      <c r="AR18" s="29" t="s">
        <v>22</v>
      </c>
      <c r="AS18" s="26" t="str">
        <f>IFERROR(VLOOKUP(select!C54,AP$1:AR$36,3,FALSE),"")</f>
        <v/>
      </c>
      <c r="AU18" s="30" t="s">
        <v>1367</v>
      </c>
      <c r="AV18" s="30"/>
    </row>
    <row r="19" spans="1:48" ht="18.600000000000001" customHeight="1" thickBot="1" x14ac:dyDescent="0.5">
      <c r="A19" s="26">
        <f t="shared" si="5"/>
        <v>1</v>
      </c>
      <c r="E19" s="26">
        <v>18</v>
      </c>
      <c r="F19" s="26" t="str">
        <f t="shared" ca="1" si="0"/>
        <v/>
      </c>
      <c r="N19" s="26" t="e">
        <f t="shared" ca="1" si="2"/>
        <v>#N/A</v>
      </c>
      <c r="S19" s="26" t="e">
        <f t="shared" ca="1" si="3"/>
        <v>#N/A</v>
      </c>
      <c r="W19" s="26">
        <v>18</v>
      </c>
      <c r="X19" s="26" t="e">
        <f>select!#REF!</f>
        <v>#REF!</v>
      </c>
      <c r="Y19" s="26">
        <f ca="1">B1022</f>
        <v>0</v>
      </c>
      <c r="Z19" s="26" t="str">
        <f ca="1">T1022</f>
        <v/>
      </c>
      <c r="AA19" s="26">
        <f ca="1">U1022</f>
        <v>0</v>
      </c>
      <c r="AB19" s="26" t="e">
        <f t="shared" ca="1" si="4"/>
        <v>#REF!</v>
      </c>
      <c r="AC19" s="26" t="s">
        <v>182</v>
      </c>
      <c r="AD19" s="26" t="e">
        <f>select!#REF!</f>
        <v>#REF!</v>
      </c>
      <c r="AH19" s="26" t="s">
        <v>183</v>
      </c>
      <c r="AI19" s="26">
        <v>3.79E-4</v>
      </c>
      <c r="AK19" s="26" t="s">
        <v>11</v>
      </c>
      <c r="AL19" s="26">
        <v>6</v>
      </c>
      <c r="AM19" s="26" t="s">
        <v>180</v>
      </c>
      <c r="AP19" s="27" t="s">
        <v>102</v>
      </c>
      <c r="AQ19" s="28">
        <v>5.5961933879999997</v>
      </c>
      <c r="AR19" s="29" t="s">
        <v>22</v>
      </c>
      <c r="AS19" s="26" t="str">
        <f>IFERROR(VLOOKUP(select!C55,AP$1:AR$36,3,FALSE),"")</f>
        <v/>
      </c>
      <c r="AU19" s="30" t="s">
        <v>1372</v>
      </c>
      <c r="AV19" s="32" t="s">
        <v>94</v>
      </c>
    </row>
    <row r="20" spans="1:48" ht="18.600000000000001" customHeight="1" thickBot="1" x14ac:dyDescent="0.5">
      <c r="A20" s="26">
        <f t="shared" si="5"/>
        <v>1</v>
      </c>
      <c r="E20" s="26">
        <v>19</v>
      </c>
      <c r="F20" s="26" t="str">
        <f t="shared" ca="1" si="0"/>
        <v/>
      </c>
      <c r="N20" s="26" t="e">
        <f t="shared" ca="1" si="2"/>
        <v>#N/A</v>
      </c>
      <c r="S20" s="26" t="e">
        <f t="shared" ca="1" si="3"/>
        <v>#N/A</v>
      </c>
      <c r="W20" s="26">
        <v>19</v>
      </c>
      <c r="X20" s="26" t="e">
        <f>select!#REF!</f>
        <v>#REF!</v>
      </c>
      <c r="Y20" s="26">
        <f ca="1">B1082</f>
        <v>0</v>
      </c>
      <c r="Z20" s="26" t="str">
        <f ca="1">T1082</f>
        <v/>
      </c>
      <c r="AA20" s="26">
        <f ca="1">U1082</f>
        <v>0</v>
      </c>
      <c r="AB20" s="26" t="e">
        <f t="shared" ca="1" si="4"/>
        <v>#REF!</v>
      </c>
      <c r="AC20" s="26" t="s">
        <v>184</v>
      </c>
      <c r="AD20" s="26" t="e">
        <f>IF(AD19="素材",1,0)</f>
        <v>#REF!</v>
      </c>
      <c r="AH20" s="26" t="s">
        <v>185</v>
      </c>
      <c r="AI20" s="26">
        <v>4.2400000000000001E-4</v>
      </c>
      <c r="AK20" s="26" t="s">
        <v>186</v>
      </c>
      <c r="AL20" s="26">
        <v>8.5</v>
      </c>
      <c r="AM20" s="26" t="s">
        <v>180</v>
      </c>
      <c r="AP20" s="27" t="s">
        <v>187</v>
      </c>
      <c r="AQ20" s="28">
        <v>1.9038915540000001</v>
      </c>
      <c r="AR20" s="29" t="s">
        <v>22</v>
      </c>
      <c r="AS20" s="26" t="str">
        <f>IFERROR(VLOOKUP(select!C56,AP$1:AR$36,3,FALSE),"")</f>
        <v/>
      </c>
      <c r="AU20" s="30"/>
      <c r="AV20" s="33" t="s">
        <v>1196</v>
      </c>
    </row>
    <row r="21" spans="1:48" ht="18.600000000000001" customHeight="1" thickBot="1" x14ac:dyDescent="0.5">
      <c r="A21" s="26">
        <f t="shared" si="5"/>
        <v>1</v>
      </c>
      <c r="E21" s="26">
        <v>20</v>
      </c>
      <c r="F21" s="26" t="str">
        <f t="shared" ca="1" si="0"/>
        <v/>
      </c>
      <c r="N21" s="26" t="e">
        <f t="shared" ca="1" si="2"/>
        <v>#N/A</v>
      </c>
      <c r="S21" s="26" t="e">
        <f t="shared" ca="1" si="3"/>
        <v>#N/A</v>
      </c>
      <c r="W21" s="26">
        <v>20</v>
      </c>
      <c r="X21" s="26" t="e">
        <f>select!#REF!</f>
        <v>#REF!</v>
      </c>
      <c r="Y21" s="26">
        <f ca="1">B1142</f>
        <v>0</v>
      </c>
      <c r="Z21" s="26" t="str">
        <f ca="1">T1142</f>
        <v>251109</v>
      </c>
      <c r="AA21" s="26">
        <f ca="1">U1142</f>
        <v>3.7766033710023001</v>
      </c>
      <c r="AB21" s="26" t="e">
        <f t="shared" ca="1" si="4"/>
        <v>#REF!</v>
      </c>
      <c r="AC21" s="26" t="s">
        <v>188</v>
      </c>
      <c r="AD21" s="26" t="e">
        <f>IF((AD19="製品")*OR(AD19="サービス"),1,0)</f>
        <v>#REF!</v>
      </c>
      <c r="AH21" s="26" t="s">
        <v>189</v>
      </c>
      <c r="AI21" s="26">
        <v>0</v>
      </c>
      <c r="AK21" s="26" t="s">
        <v>190</v>
      </c>
      <c r="AL21" s="26">
        <v>2.34</v>
      </c>
      <c r="AM21" s="26" t="s">
        <v>180</v>
      </c>
      <c r="AP21" s="27" t="s">
        <v>103</v>
      </c>
      <c r="AQ21" s="28">
        <v>1.9038915540000001</v>
      </c>
      <c r="AR21" s="29" t="s">
        <v>22</v>
      </c>
      <c r="AU21" s="30"/>
      <c r="AV21" s="33" t="s">
        <v>1202</v>
      </c>
    </row>
    <row r="22" spans="1:48" ht="18.600000000000001" customHeight="1" thickBot="1" x14ac:dyDescent="0.5">
      <c r="A22" s="26">
        <f t="shared" si="5"/>
        <v>1</v>
      </c>
      <c r="E22" s="26">
        <v>21</v>
      </c>
      <c r="F22" s="26" t="str">
        <f t="shared" ca="1" si="0"/>
        <v/>
      </c>
      <c r="N22" s="26" t="e">
        <f t="shared" ca="1" si="2"/>
        <v>#N/A</v>
      </c>
      <c r="S22" s="26" t="e">
        <f t="shared" ca="1" si="3"/>
        <v>#N/A</v>
      </c>
      <c r="W22" s="26">
        <v>21</v>
      </c>
      <c r="X22" s="26" t="e">
        <f>select!#REF!</f>
        <v>#REF!</v>
      </c>
      <c r="Y22" s="26">
        <f ca="1">B1202</f>
        <v>0</v>
      </c>
      <c r="Z22" s="26" t="str">
        <f ca="1">T1202</f>
        <v>221101</v>
      </c>
      <c r="AA22" s="26">
        <f ca="1">U1202</f>
        <v>2.9501771589561629</v>
      </c>
      <c r="AB22" s="26" t="e">
        <f t="shared" ca="1" si="4"/>
        <v>#REF!</v>
      </c>
      <c r="AH22" s="26" t="s">
        <v>191</v>
      </c>
      <c r="AI22" s="26">
        <v>0</v>
      </c>
      <c r="AK22" s="26" t="s">
        <v>192</v>
      </c>
      <c r="AL22" s="26">
        <v>2.7</v>
      </c>
      <c r="AM22" s="26" t="s">
        <v>180</v>
      </c>
      <c r="AP22" s="27" t="s">
        <v>193</v>
      </c>
      <c r="AQ22" s="28">
        <v>2.3447219829999999</v>
      </c>
      <c r="AR22" s="29" t="s">
        <v>22</v>
      </c>
      <c r="AU22" s="30"/>
      <c r="AV22" s="34"/>
    </row>
    <row r="23" spans="1:48" ht="18.600000000000001" customHeight="1" thickBot="1" x14ac:dyDescent="0.5">
      <c r="A23" s="26">
        <f t="shared" si="5"/>
        <v>1</v>
      </c>
      <c r="E23" s="26">
        <v>22</v>
      </c>
      <c r="F23" s="26" t="str">
        <f t="shared" ca="1" si="0"/>
        <v/>
      </c>
      <c r="N23" s="26" t="e">
        <f t="shared" ca="1" si="2"/>
        <v>#N/A</v>
      </c>
      <c r="S23" s="26" t="e">
        <f t="shared" ca="1" si="3"/>
        <v>#N/A</v>
      </c>
      <c r="W23" s="26">
        <v>22</v>
      </c>
      <c r="X23" s="26" t="e">
        <f>select!#REF!</f>
        <v>#REF!</v>
      </c>
      <c r="Y23" s="26">
        <f ca="1">B1262</f>
        <v>0</v>
      </c>
      <c r="Z23" s="26" t="str">
        <f ca="1">T1262</f>
        <v/>
      </c>
      <c r="AA23" s="26">
        <f ca="1">U1262</f>
        <v>0</v>
      </c>
      <c r="AB23" s="26" t="e">
        <f t="shared" ca="1" si="4"/>
        <v>#REF!</v>
      </c>
      <c r="AH23" s="26" t="s">
        <v>194</v>
      </c>
      <c r="AI23" s="26">
        <v>4.66E-4</v>
      </c>
      <c r="AK23" s="26" t="s">
        <v>10</v>
      </c>
      <c r="AL23" s="26">
        <v>2.2200000000000002</v>
      </c>
      <c r="AM23" s="26" t="s">
        <v>180</v>
      </c>
      <c r="AP23" s="27" t="s">
        <v>195</v>
      </c>
      <c r="AQ23" s="28">
        <v>3203.7070739999999</v>
      </c>
      <c r="AR23" s="29" t="s">
        <v>22</v>
      </c>
      <c r="AU23" s="30"/>
      <c r="AV23" s="34"/>
    </row>
    <row r="24" spans="1:48" ht="18.600000000000001" customHeight="1" thickBot="1" x14ac:dyDescent="0.5">
      <c r="A24" s="26">
        <f t="shared" si="5"/>
        <v>1</v>
      </c>
      <c r="E24" s="26">
        <v>23</v>
      </c>
      <c r="F24" s="26" t="str">
        <f t="shared" ca="1" si="0"/>
        <v/>
      </c>
      <c r="N24" s="26" t="e">
        <f t="shared" ca="1" si="2"/>
        <v>#N/A</v>
      </c>
      <c r="S24" s="26" t="e">
        <f t="shared" ca="1" si="3"/>
        <v>#N/A</v>
      </c>
      <c r="W24" s="26">
        <v>23</v>
      </c>
      <c r="X24" s="26" t="e">
        <f>select!#REF!</f>
        <v>#REF!</v>
      </c>
      <c r="Y24" s="26">
        <f ca="1">B1322</f>
        <v>0</v>
      </c>
      <c r="Z24" s="26" t="str">
        <f ca="1">T1322</f>
        <v/>
      </c>
      <c r="AA24" s="26">
        <f ca="1">U1322</f>
        <v>0</v>
      </c>
      <c r="AB24" s="26" t="e">
        <f t="shared" ca="1" si="4"/>
        <v>#REF!</v>
      </c>
      <c r="AH24" s="26" t="s">
        <v>196</v>
      </c>
      <c r="AI24" s="26">
        <v>4.9700000000000005E-4</v>
      </c>
      <c r="AK24" s="26" t="s">
        <v>197</v>
      </c>
      <c r="AL24" s="26">
        <v>0.85</v>
      </c>
      <c r="AM24" s="26" t="s">
        <v>180</v>
      </c>
      <c r="AP24" s="27" t="s">
        <v>198</v>
      </c>
      <c r="AQ24" s="28">
        <v>458.90644600000002</v>
      </c>
      <c r="AR24" s="29" t="s">
        <v>22</v>
      </c>
      <c r="AU24" s="30"/>
      <c r="AV24" s="34"/>
    </row>
    <row r="25" spans="1:48" ht="18.600000000000001" customHeight="1" thickBot="1" x14ac:dyDescent="0.5">
      <c r="A25" s="26">
        <f t="shared" si="5"/>
        <v>1</v>
      </c>
      <c r="E25" s="26">
        <v>24</v>
      </c>
      <c r="S25" s="26" t="e">
        <f t="shared" ca="1" si="3"/>
        <v>#N/A</v>
      </c>
      <c r="W25" s="26">
        <v>24</v>
      </c>
      <c r="X25" s="26" t="e">
        <f>select!#REF!</f>
        <v>#REF!</v>
      </c>
      <c r="Y25" s="26">
        <f ca="1">B1382</f>
        <v>0</v>
      </c>
      <c r="Z25" s="26" t="str">
        <f ca="1">T1382</f>
        <v/>
      </c>
      <c r="AA25" s="26">
        <f ca="1">U1382</f>
        <v>0</v>
      </c>
      <c r="AB25" s="26" t="e">
        <f t="shared" ca="1" si="4"/>
        <v>#REF!</v>
      </c>
      <c r="AH25" s="26" t="s">
        <v>199</v>
      </c>
      <c r="AI25" s="26">
        <v>0</v>
      </c>
      <c r="AK25" s="26" t="s">
        <v>200</v>
      </c>
      <c r="AL25" s="26">
        <v>0.33</v>
      </c>
      <c r="AM25" s="26" t="s">
        <v>180</v>
      </c>
      <c r="AP25" s="27" t="s">
        <v>201</v>
      </c>
      <c r="AQ25" s="28">
        <v>1.3078935810000001</v>
      </c>
      <c r="AR25" s="29" t="s">
        <v>22</v>
      </c>
      <c r="AU25" s="35"/>
      <c r="AV25" s="34"/>
    </row>
    <row r="26" spans="1:48" ht="18.600000000000001" customHeight="1" thickBot="1" x14ac:dyDescent="0.5">
      <c r="A26" s="26">
        <f t="shared" si="5"/>
        <v>1</v>
      </c>
      <c r="E26" s="26">
        <v>25</v>
      </c>
      <c r="S26" s="26" t="e">
        <f t="shared" ca="1" si="3"/>
        <v>#N/A</v>
      </c>
      <c r="W26" s="26">
        <v>25</v>
      </c>
      <c r="X26" s="26" t="e">
        <f>select!#REF!</f>
        <v>#REF!</v>
      </c>
      <c r="Y26" s="26">
        <f ca="1">B1442</f>
        <v>0</v>
      </c>
      <c r="Z26" s="26" t="str">
        <f ca="1">T1442</f>
        <v/>
      </c>
      <c r="AA26" s="26">
        <f ca="1">U1442</f>
        <v>0</v>
      </c>
      <c r="AB26" s="26" t="e">
        <f t="shared" ca="1" si="4"/>
        <v>#REF!</v>
      </c>
      <c r="AH26" s="26" t="s">
        <v>202</v>
      </c>
      <c r="AI26" s="26">
        <v>0</v>
      </c>
      <c r="AK26" s="26" t="s">
        <v>203</v>
      </c>
      <c r="AL26" s="26">
        <v>1.18</v>
      </c>
      <c r="AM26" s="26" t="s">
        <v>180</v>
      </c>
      <c r="AP26" s="27" t="s">
        <v>204</v>
      </c>
      <c r="AQ26" s="28">
        <v>1.4640002430000001</v>
      </c>
      <c r="AR26" s="29" t="s">
        <v>22</v>
      </c>
      <c r="AU26" s="35"/>
      <c r="AV26" s="33" t="s">
        <v>83</v>
      </c>
    </row>
    <row r="27" spans="1:48" ht="18.600000000000001" customHeight="1" thickBot="1" x14ac:dyDescent="0.5">
      <c r="A27" s="26">
        <f t="shared" si="5"/>
        <v>1</v>
      </c>
      <c r="E27" s="26">
        <v>26</v>
      </c>
      <c r="S27" s="26" t="e">
        <f t="shared" ca="1" si="3"/>
        <v>#N/A</v>
      </c>
      <c r="W27" s="26">
        <v>26</v>
      </c>
      <c r="X27" s="26" t="e">
        <f>select!#REF!</f>
        <v>#REF!</v>
      </c>
      <c r="Y27" s="26">
        <f ca="1">B1502</f>
        <v>0</v>
      </c>
      <c r="Z27" s="26" t="str">
        <f ca="1">T1502</f>
        <v/>
      </c>
      <c r="AA27" s="26">
        <f ca="1">U1502</f>
        <v>0</v>
      </c>
      <c r="AB27" s="26" t="e">
        <f t="shared" ca="1" si="4"/>
        <v>#REF!</v>
      </c>
      <c r="AH27" s="26" t="s">
        <v>205</v>
      </c>
      <c r="AI27" s="26">
        <v>0</v>
      </c>
      <c r="AK27" s="26" t="s">
        <v>206</v>
      </c>
      <c r="AL27" s="26">
        <v>2.23</v>
      </c>
      <c r="AM27" s="26" t="s">
        <v>180</v>
      </c>
      <c r="AP27" s="27" t="s">
        <v>101</v>
      </c>
      <c r="AQ27" s="28">
        <v>3.1747442299999999</v>
      </c>
      <c r="AR27" s="29" t="s">
        <v>22</v>
      </c>
      <c r="AU27" s="35"/>
      <c r="AV27" s="33" t="s">
        <v>1230</v>
      </c>
    </row>
    <row r="28" spans="1:48" ht="18.600000000000001" customHeight="1" thickBot="1" x14ac:dyDescent="0.5">
      <c r="A28" s="26">
        <f t="shared" si="5"/>
        <v>1</v>
      </c>
      <c r="E28" s="26">
        <v>27</v>
      </c>
      <c r="S28" s="26" t="e">
        <f t="shared" ca="1" si="3"/>
        <v>#N/A</v>
      </c>
      <c r="W28" s="26">
        <v>27</v>
      </c>
      <c r="X28" s="26" t="e">
        <f>select!#REF!</f>
        <v>#REF!</v>
      </c>
      <c r="Y28" s="26">
        <f ca="1">B1562</f>
        <v>0</v>
      </c>
      <c r="Z28" s="26" t="str">
        <f ca="1">T1562</f>
        <v/>
      </c>
      <c r="AA28" s="26">
        <f ca="1">U1562</f>
        <v>0</v>
      </c>
      <c r="AB28" s="26" t="e">
        <f t="shared" ca="1" si="4"/>
        <v>#REF!</v>
      </c>
      <c r="AH28" s="26" t="s">
        <v>207</v>
      </c>
      <c r="AI28" s="26">
        <v>3.5100000000000002E-4</v>
      </c>
      <c r="AP28" s="27" t="s">
        <v>208</v>
      </c>
      <c r="AQ28" s="28">
        <v>3.6889089400000001</v>
      </c>
      <c r="AR28" s="29" t="s">
        <v>22</v>
      </c>
      <c r="AU28" s="35"/>
      <c r="AV28" s="33" t="s">
        <v>1235</v>
      </c>
    </row>
    <row r="29" spans="1:48" ht="18.600000000000001" customHeight="1" thickBot="1" x14ac:dyDescent="0.5">
      <c r="A29" s="26">
        <f t="shared" si="5"/>
        <v>1</v>
      </c>
      <c r="E29" s="26">
        <v>28</v>
      </c>
      <c r="S29" s="26" t="e">
        <f t="shared" ca="1" si="3"/>
        <v>#N/A</v>
      </c>
      <c r="W29" s="26">
        <v>28</v>
      </c>
      <c r="X29" s="26" t="e">
        <f>select!#REF!</f>
        <v>#REF!</v>
      </c>
      <c r="Y29" s="26">
        <f ca="1">B1622</f>
        <v>0</v>
      </c>
      <c r="Z29" s="26" t="str">
        <f ca="1">T1622</f>
        <v/>
      </c>
      <c r="AA29" s="26">
        <f ca="1">U1622</f>
        <v>0</v>
      </c>
      <c r="AB29" s="26" t="e">
        <f t="shared" ca="1" si="4"/>
        <v>#REF!</v>
      </c>
      <c r="AH29" s="26" t="s">
        <v>209</v>
      </c>
      <c r="AI29" s="26">
        <v>3.1799999999999998E-4</v>
      </c>
      <c r="AP29" s="27" t="s">
        <v>210</v>
      </c>
      <c r="AQ29" s="28">
        <v>3.6970015649999999</v>
      </c>
      <c r="AR29" s="29" t="s">
        <v>22</v>
      </c>
      <c r="AU29" s="35"/>
      <c r="AV29" s="36" t="s">
        <v>1239</v>
      </c>
    </row>
    <row r="30" spans="1:48" ht="18.600000000000001" customHeight="1" thickBot="1" x14ac:dyDescent="0.5">
      <c r="A30" s="26">
        <f t="shared" si="5"/>
        <v>1</v>
      </c>
      <c r="E30" s="26">
        <v>29</v>
      </c>
      <c r="S30" s="26" t="e">
        <f t="shared" ca="1" si="3"/>
        <v>#N/A</v>
      </c>
      <c r="W30" s="26">
        <v>29</v>
      </c>
      <c r="X30" s="26" t="e">
        <f>select!#REF!</f>
        <v>#REF!</v>
      </c>
      <c r="Y30" s="26">
        <f ca="1">B1682</f>
        <v>0</v>
      </c>
      <c r="Z30" s="26" t="str">
        <f ca="1">T1682</f>
        <v/>
      </c>
      <c r="AA30" s="26">
        <f ca="1">U1682</f>
        <v>0</v>
      </c>
      <c r="AB30" s="26" t="e">
        <f t="shared" ca="1" si="4"/>
        <v>#REF!</v>
      </c>
      <c r="AH30" s="26" t="s">
        <v>211</v>
      </c>
      <c r="AI30" s="26">
        <v>0</v>
      </c>
      <c r="AP30" s="27" t="s">
        <v>212</v>
      </c>
      <c r="AQ30" s="28">
        <v>0.76022634899999997</v>
      </c>
      <c r="AR30" s="29" t="s">
        <v>22</v>
      </c>
    </row>
    <row r="31" spans="1:48" ht="18.600000000000001" customHeight="1" thickBot="1" x14ac:dyDescent="0.5">
      <c r="A31" s="26">
        <f t="shared" si="5"/>
        <v>1</v>
      </c>
      <c r="E31" s="26">
        <v>30</v>
      </c>
      <c r="S31" s="26" t="e">
        <f t="shared" ca="1" si="3"/>
        <v>#N/A</v>
      </c>
      <c r="W31" s="26">
        <v>30</v>
      </c>
      <c r="X31" s="26" t="e">
        <f>select!#REF!</f>
        <v>#REF!</v>
      </c>
      <c r="Y31" s="26">
        <f ca="1">B1742</f>
        <v>0</v>
      </c>
      <c r="Z31" s="26" t="str">
        <f ca="1">T1742</f>
        <v/>
      </c>
      <c r="AA31" s="26">
        <f ca="1">U1742</f>
        <v>0</v>
      </c>
      <c r="AB31" s="26" t="e">
        <f t="shared" ca="1" si="4"/>
        <v>#REF!</v>
      </c>
      <c r="AH31" s="26" t="s">
        <v>213</v>
      </c>
      <c r="AI31" s="26">
        <v>0</v>
      </c>
      <c r="AP31" s="27" t="s">
        <v>105</v>
      </c>
      <c r="AQ31" s="28">
        <v>0.20519894999999999</v>
      </c>
      <c r="AR31" s="29" t="s">
        <v>22</v>
      </c>
    </row>
    <row r="32" spans="1:48" ht="18.600000000000001" customHeight="1" thickBot="1" x14ac:dyDescent="0.5">
      <c r="A32" s="26">
        <f t="shared" si="5"/>
        <v>1</v>
      </c>
      <c r="E32" s="26">
        <v>31</v>
      </c>
      <c r="S32" s="26" t="e">
        <f t="shared" ca="1" si="3"/>
        <v>#N/A</v>
      </c>
      <c r="W32" s="26">
        <v>31</v>
      </c>
      <c r="X32" s="26" t="e">
        <f>select!#REF!</f>
        <v>#REF!</v>
      </c>
      <c r="Y32" s="26">
        <f ca="1">B1802</f>
        <v>0</v>
      </c>
      <c r="Z32" s="26" t="str">
        <f ca="1">T1802</f>
        <v/>
      </c>
      <c r="AA32" s="26">
        <f ca="1">U1802</f>
        <v>0</v>
      </c>
      <c r="AB32" s="26" t="e">
        <f t="shared" ca="1" si="4"/>
        <v>#REF!</v>
      </c>
      <c r="AH32" s="26" t="s">
        <v>214</v>
      </c>
      <c r="AI32" s="26">
        <v>5.2099999999999998E-4</v>
      </c>
      <c r="AP32" s="27" t="s">
        <v>215</v>
      </c>
      <c r="AQ32" s="28">
        <v>8.1519413610000004</v>
      </c>
      <c r="AR32" s="29" t="s">
        <v>22</v>
      </c>
    </row>
    <row r="33" spans="1:44" ht="18.600000000000001" customHeight="1" thickBot="1" x14ac:dyDescent="0.5">
      <c r="A33" s="26">
        <f t="shared" si="5"/>
        <v>1</v>
      </c>
      <c r="E33" s="26">
        <v>32</v>
      </c>
      <c r="S33" s="26" t="e">
        <f t="shared" ca="1" si="3"/>
        <v>#N/A</v>
      </c>
      <c r="W33" s="26">
        <v>32</v>
      </c>
      <c r="X33" s="26" t="e">
        <f>select!#REF!</f>
        <v>#REF!</v>
      </c>
      <c r="Y33" s="26">
        <f ca="1">B1862</f>
        <v>0</v>
      </c>
      <c r="Z33" s="26" t="str">
        <f ca="1">T1862</f>
        <v/>
      </c>
      <c r="AA33" s="26">
        <f ca="1">U1862</f>
        <v>0</v>
      </c>
      <c r="AB33" s="26" t="e">
        <f t="shared" ca="1" si="4"/>
        <v>#REF!</v>
      </c>
      <c r="AH33" s="26" t="s">
        <v>216</v>
      </c>
      <c r="AI33" s="26">
        <v>5.8500000000000002E-4</v>
      </c>
      <c r="AP33" s="27" t="s">
        <v>217</v>
      </c>
      <c r="AQ33" s="28">
        <v>5.8614271550000003</v>
      </c>
      <c r="AR33" s="29" t="s">
        <v>22</v>
      </c>
    </row>
    <row r="34" spans="1:44" ht="18.600000000000001" customHeight="1" thickBot="1" x14ac:dyDescent="0.5">
      <c r="A34" s="26">
        <f t="shared" si="5"/>
        <v>1</v>
      </c>
      <c r="E34" s="26">
        <v>33</v>
      </c>
      <c r="S34" s="26" t="e">
        <f t="shared" ref="S34:S53" ca="1" si="6">IF(E34&lt;=INDIRECT("R$"&amp;TEXT(ROW()-E34+1,"#")),INDIRECT("P$"&amp;TEXT($F$1+INDIRECT("Q$"&amp;TEXT(ROW()-E34+1,"#"))+E34-1,"#")),"")</f>
        <v>#N/A</v>
      </c>
      <c r="W34" s="26">
        <v>33</v>
      </c>
      <c r="X34" s="26" t="e">
        <f>select!#REF!</f>
        <v>#REF!</v>
      </c>
      <c r="Y34" s="26">
        <f ca="1">B1922</f>
        <v>0</v>
      </c>
      <c r="Z34" s="26" t="str">
        <f ca="1">T1922</f>
        <v/>
      </c>
      <c r="AA34" s="26">
        <f ca="1">U1922</f>
        <v>0</v>
      </c>
      <c r="AB34" s="26" t="e">
        <f t="shared" ref="AB34:AB51" ca="1" si="7">AA34*X34</f>
        <v>#REF!</v>
      </c>
      <c r="AH34" s="26" t="s">
        <v>218</v>
      </c>
      <c r="AI34" s="26">
        <v>0</v>
      </c>
      <c r="AP34" s="27" t="s">
        <v>219</v>
      </c>
      <c r="AQ34" s="28">
        <v>6.6048387100000001</v>
      </c>
      <c r="AR34" s="29" t="s">
        <v>22</v>
      </c>
    </row>
    <row r="35" spans="1:44" ht="18.600000000000001" customHeight="1" thickBot="1" x14ac:dyDescent="0.5">
      <c r="A35" s="26">
        <f t="shared" ref="A35:A53" si="8">A34</f>
        <v>1</v>
      </c>
      <c r="E35" s="26">
        <v>34</v>
      </c>
      <c r="S35" s="26" t="e">
        <f t="shared" ca="1" si="6"/>
        <v>#N/A</v>
      </c>
      <c r="W35" s="26">
        <v>34</v>
      </c>
      <c r="X35" s="26" t="e">
        <f>select!#REF!</f>
        <v>#REF!</v>
      </c>
      <c r="Y35" s="26">
        <f ca="1">B1982</f>
        <v>0</v>
      </c>
      <c r="Z35" s="26" t="str">
        <f ca="1">T1982</f>
        <v/>
      </c>
      <c r="AA35" s="26">
        <f ca="1">U1982</f>
        <v>0</v>
      </c>
      <c r="AB35" s="26" t="e">
        <f t="shared" ca="1" si="7"/>
        <v>#REF!</v>
      </c>
      <c r="AH35" s="26" t="s">
        <v>220</v>
      </c>
      <c r="AI35" s="26">
        <v>0</v>
      </c>
      <c r="AP35" s="27" t="s">
        <v>221</v>
      </c>
      <c r="AQ35" s="28">
        <v>52.072865010000001</v>
      </c>
      <c r="AR35" s="29" t="s">
        <v>22</v>
      </c>
    </row>
    <row r="36" spans="1:44" ht="18.600000000000001" customHeight="1" thickBot="1" x14ac:dyDescent="0.5">
      <c r="A36" s="26">
        <f t="shared" si="8"/>
        <v>1</v>
      </c>
      <c r="E36" s="26">
        <v>35</v>
      </c>
      <c r="S36" s="26" t="e">
        <f t="shared" ca="1" si="6"/>
        <v>#N/A</v>
      </c>
      <c r="W36" s="26">
        <v>35</v>
      </c>
      <c r="X36" s="26" t="e">
        <f>select!#REF!</f>
        <v>#REF!</v>
      </c>
      <c r="Y36" s="26">
        <f ca="1">B2042</f>
        <v>0</v>
      </c>
      <c r="Z36" s="26" t="str">
        <f ca="1">T2042</f>
        <v/>
      </c>
      <c r="AA36" s="26">
        <f ca="1">U2042</f>
        <v>0</v>
      </c>
      <c r="AB36" s="26" t="e">
        <f t="shared" ca="1" si="7"/>
        <v>#REF!</v>
      </c>
      <c r="AH36" s="26" t="s">
        <v>222</v>
      </c>
      <c r="AI36" s="26">
        <v>5.7399999999999997E-4</v>
      </c>
      <c r="AP36" s="27" t="s">
        <v>223</v>
      </c>
      <c r="AQ36" s="28">
        <v>2.014114223</v>
      </c>
      <c r="AR36" s="29" t="s">
        <v>22</v>
      </c>
    </row>
    <row r="37" spans="1:44" x14ac:dyDescent="0.45">
      <c r="A37" s="26">
        <f t="shared" si="8"/>
        <v>1</v>
      </c>
      <c r="E37" s="26">
        <v>36</v>
      </c>
      <c r="S37" s="26" t="e">
        <f t="shared" ca="1" si="6"/>
        <v>#N/A</v>
      </c>
      <c r="W37" s="26">
        <v>36</v>
      </c>
      <c r="X37" s="26" t="e">
        <f>select!#REF!</f>
        <v>#REF!</v>
      </c>
      <c r="Y37" s="26">
        <f ca="1">B2102</f>
        <v>0</v>
      </c>
      <c r="Z37" s="26" t="str">
        <f ca="1">T2102</f>
        <v/>
      </c>
      <c r="AA37" s="26">
        <f ca="1">U2102</f>
        <v>0</v>
      </c>
      <c r="AB37" s="26" t="e">
        <f t="shared" ca="1" si="7"/>
        <v>#REF!</v>
      </c>
      <c r="AH37" s="26" t="s">
        <v>224</v>
      </c>
      <c r="AI37" s="26">
        <v>4.08E-4</v>
      </c>
    </row>
    <row r="38" spans="1:44" x14ac:dyDescent="0.45">
      <c r="A38" s="26">
        <f t="shared" si="8"/>
        <v>1</v>
      </c>
      <c r="E38" s="26">
        <v>37</v>
      </c>
      <c r="S38" s="26" t="e">
        <f t="shared" ca="1" si="6"/>
        <v>#N/A</v>
      </c>
      <c r="W38" s="26">
        <v>37</v>
      </c>
      <c r="X38" s="26" t="e">
        <f>select!#REF!</f>
        <v>#REF!</v>
      </c>
      <c r="Y38" s="26">
        <f ca="1">B2162</f>
        <v>0</v>
      </c>
      <c r="Z38" s="26" t="str">
        <f ca="1">T2162</f>
        <v/>
      </c>
      <c r="AA38" s="26">
        <f ca="1">U2162</f>
        <v>0</v>
      </c>
      <c r="AB38" s="26" t="e">
        <f t="shared" ca="1" si="7"/>
        <v>#REF!</v>
      </c>
      <c r="AH38" s="26" t="s">
        <v>225</v>
      </c>
      <c r="AI38" s="26">
        <v>0</v>
      </c>
    </row>
    <row r="39" spans="1:44" x14ac:dyDescent="0.45">
      <c r="A39" s="26">
        <f t="shared" si="8"/>
        <v>1</v>
      </c>
      <c r="E39" s="26">
        <v>38</v>
      </c>
      <c r="S39" s="26" t="e">
        <f t="shared" ca="1" si="6"/>
        <v>#N/A</v>
      </c>
      <c r="W39" s="26">
        <v>38</v>
      </c>
      <c r="X39" s="26" t="e">
        <f>select!#REF!</f>
        <v>#REF!</v>
      </c>
      <c r="Y39" s="26">
        <f ca="1">B2222</f>
        <v>0</v>
      </c>
      <c r="Z39" s="26" t="str">
        <f ca="1">T2222</f>
        <v/>
      </c>
      <c r="AA39" s="26">
        <f ca="1">U2222</f>
        <v>0</v>
      </c>
      <c r="AB39" s="26" t="e">
        <f t="shared" ca="1" si="7"/>
        <v>#REF!</v>
      </c>
      <c r="AH39" s="26" t="s">
        <v>226</v>
      </c>
      <c r="AI39" s="26">
        <v>4.8000000000000001E-4</v>
      </c>
    </row>
    <row r="40" spans="1:44" x14ac:dyDescent="0.45">
      <c r="A40" s="26">
        <f t="shared" si="8"/>
        <v>1</v>
      </c>
      <c r="E40" s="26">
        <v>39</v>
      </c>
      <c r="S40" s="26" t="e">
        <f t="shared" ca="1" si="6"/>
        <v>#N/A</v>
      </c>
      <c r="W40" s="26">
        <v>39</v>
      </c>
      <c r="X40" s="26" t="e">
        <f>select!#REF!</f>
        <v>#REF!</v>
      </c>
      <c r="Y40" s="26">
        <f ca="1">B2282</f>
        <v>0</v>
      </c>
      <c r="Z40" s="26" t="str">
        <f ca="1">T2282</f>
        <v/>
      </c>
      <c r="AA40" s="26">
        <f ca="1">U2282</f>
        <v>0</v>
      </c>
      <c r="AB40" s="26" t="e">
        <f t="shared" ca="1" si="7"/>
        <v>#REF!</v>
      </c>
      <c r="AH40" s="26" t="s">
        <v>227</v>
      </c>
      <c r="AI40" s="26">
        <v>3.6999999999999999E-4</v>
      </c>
    </row>
    <row r="41" spans="1:44" x14ac:dyDescent="0.45">
      <c r="A41" s="26">
        <f t="shared" si="8"/>
        <v>1</v>
      </c>
      <c r="E41" s="26">
        <v>40</v>
      </c>
      <c r="S41" s="26" t="e">
        <f t="shared" ca="1" si="6"/>
        <v>#N/A</v>
      </c>
      <c r="W41" s="26">
        <v>40</v>
      </c>
      <c r="X41" s="26" t="e">
        <f>select!#REF!</f>
        <v>#REF!</v>
      </c>
      <c r="Y41" s="26">
        <f ca="1">B2342</f>
        <v>0</v>
      </c>
      <c r="Z41" s="26" t="str">
        <f ca="1">T2342</f>
        <v/>
      </c>
      <c r="AA41" s="26">
        <f ca="1">U2342</f>
        <v>0</v>
      </c>
      <c r="AB41" s="26" t="e">
        <f t="shared" ca="1" si="7"/>
        <v>#REF!</v>
      </c>
      <c r="AH41" s="26" t="s">
        <v>228</v>
      </c>
      <c r="AI41" s="26">
        <v>7.0500000000000001E-4</v>
      </c>
    </row>
    <row r="42" spans="1:44" x14ac:dyDescent="0.45">
      <c r="A42" s="26">
        <f t="shared" si="8"/>
        <v>1</v>
      </c>
      <c r="E42" s="26">
        <v>41</v>
      </c>
      <c r="S42" s="26" t="e">
        <f t="shared" ca="1" si="6"/>
        <v>#N/A</v>
      </c>
      <c r="W42" s="26">
        <v>41</v>
      </c>
      <c r="X42" s="26" t="e">
        <f>select!#REF!</f>
        <v>#REF!</v>
      </c>
      <c r="Y42" s="26">
        <f ca="1">B2402</f>
        <v>0</v>
      </c>
      <c r="Z42" s="26" t="str">
        <f ca="1">T2402</f>
        <v/>
      </c>
      <c r="AA42" s="26">
        <f ca="1">U2402</f>
        <v>0</v>
      </c>
      <c r="AB42" s="26" t="e">
        <f t="shared" ca="1" si="7"/>
        <v>#REF!</v>
      </c>
      <c r="AH42" s="26" t="s">
        <v>229</v>
      </c>
      <c r="AI42" s="26">
        <v>0</v>
      </c>
    </row>
    <row r="43" spans="1:44" x14ac:dyDescent="0.45">
      <c r="A43" s="26">
        <f t="shared" si="8"/>
        <v>1</v>
      </c>
      <c r="E43" s="26">
        <v>42</v>
      </c>
      <c r="S43" s="26" t="e">
        <f t="shared" ca="1" si="6"/>
        <v>#N/A</v>
      </c>
      <c r="W43" s="26">
        <v>42</v>
      </c>
      <c r="X43" s="26" t="e">
        <f>select!#REF!</f>
        <v>#REF!</v>
      </c>
      <c r="Y43" s="26">
        <f ca="1">B2462</f>
        <v>0</v>
      </c>
      <c r="Z43" s="26" t="str">
        <f ca="1">T2462</f>
        <v/>
      </c>
      <c r="AA43" s="26">
        <f ca="1">U2462</f>
        <v>0</v>
      </c>
      <c r="AB43" s="26" t="e">
        <f t="shared" ca="1" si="7"/>
        <v>#REF!</v>
      </c>
      <c r="AH43" s="26" t="s">
        <v>230</v>
      </c>
      <c r="AI43" s="26">
        <v>5.3600000000000002E-4</v>
      </c>
    </row>
    <row r="44" spans="1:44" x14ac:dyDescent="0.45">
      <c r="A44" s="26">
        <f t="shared" si="8"/>
        <v>1</v>
      </c>
      <c r="E44" s="26">
        <v>43</v>
      </c>
      <c r="S44" s="26" t="e">
        <f t="shared" ca="1" si="6"/>
        <v>#N/A</v>
      </c>
      <c r="W44" s="26">
        <v>43</v>
      </c>
      <c r="X44" s="26" t="e">
        <f>select!#REF!</f>
        <v>#REF!</v>
      </c>
      <c r="Y44" s="26">
        <f ca="1">B2522</f>
        <v>0</v>
      </c>
      <c r="Z44" s="26" t="str">
        <f ca="1">T2522</f>
        <v/>
      </c>
      <c r="AA44" s="26">
        <f ca="1">U2522</f>
        <v>0</v>
      </c>
      <c r="AB44" s="26" t="e">
        <f t="shared" ca="1" si="7"/>
        <v>#REF!</v>
      </c>
      <c r="AH44" s="26" t="s">
        <v>231</v>
      </c>
      <c r="AI44" s="26">
        <v>4.08E-4</v>
      </c>
    </row>
    <row r="45" spans="1:44" x14ac:dyDescent="0.45">
      <c r="A45" s="26">
        <f t="shared" si="8"/>
        <v>1</v>
      </c>
      <c r="E45" s="26">
        <v>44</v>
      </c>
      <c r="S45" s="26" t="e">
        <f t="shared" ca="1" si="6"/>
        <v>#N/A</v>
      </c>
      <c r="W45" s="26">
        <v>44</v>
      </c>
      <c r="X45" s="26" t="e">
        <f>select!#REF!</f>
        <v>#REF!</v>
      </c>
      <c r="Y45" s="26">
        <f ca="1">B2582</f>
        <v>0</v>
      </c>
      <c r="Z45" s="26" t="str">
        <f ca="1">T2582</f>
        <v/>
      </c>
      <c r="AA45" s="26">
        <f ca="1">U2582</f>
        <v>0</v>
      </c>
      <c r="AB45" s="26" t="e">
        <f t="shared" ca="1" si="7"/>
        <v>#REF!</v>
      </c>
      <c r="AH45" s="26" t="s">
        <v>232</v>
      </c>
      <c r="AI45" s="26">
        <v>4.3199999999999998E-4</v>
      </c>
    </row>
    <row r="46" spans="1:44" x14ac:dyDescent="0.45">
      <c r="A46" s="26">
        <f t="shared" si="8"/>
        <v>1</v>
      </c>
      <c r="E46" s="26">
        <v>45</v>
      </c>
      <c r="S46" s="26" t="e">
        <f t="shared" ca="1" si="6"/>
        <v>#N/A</v>
      </c>
      <c r="W46" s="26">
        <v>45</v>
      </c>
      <c r="X46" s="26" t="e">
        <f>select!#REF!</f>
        <v>#REF!</v>
      </c>
      <c r="Y46" s="26">
        <f ca="1">B2642</f>
        <v>0</v>
      </c>
      <c r="Z46" s="26" t="str">
        <f ca="1">T2642</f>
        <v/>
      </c>
      <c r="AA46" s="26">
        <f ca="1">U2642</f>
        <v>0</v>
      </c>
      <c r="AB46" s="26" t="e">
        <f t="shared" ca="1" si="7"/>
        <v>#REF!</v>
      </c>
      <c r="AH46" s="26" t="s">
        <v>233</v>
      </c>
      <c r="AI46" s="26">
        <v>0</v>
      </c>
    </row>
    <row r="47" spans="1:44" x14ac:dyDescent="0.45">
      <c r="A47" s="26">
        <f t="shared" si="8"/>
        <v>1</v>
      </c>
      <c r="E47" s="26">
        <v>46</v>
      </c>
      <c r="S47" s="26" t="e">
        <f t="shared" ca="1" si="6"/>
        <v>#N/A</v>
      </c>
      <c r="W47" s="26">
        <v>46</v>
      </c>
      <c r="X47" s="26" t="e">
        <f>select!#REF!</f>
        <v>#REF!</v>
      </c>
      <c r="Y47" s="26">
        <f ca="1">B2702</f>
        <v>0</v>
      </c>
      <c r="Z47" s="26" t="str">
        <f ca="1">T2702</f>
        <v/>
      </c>
      <c r="AA47" s="26">
        <f ca="1">U2702</f>
        <v>0</v>
      </c>
      <c r="AB47" s="26" t="e">
        <f t="shared" ca="1" si="7"/>
        <v>#REF!</v>
      </c>
      <c r="AH47" s="26" t="s">
        <v>234</v>
      </c>
      <c r="AI47" s="26">
        <v>3.6400000000000001E-4</v>
      </c>
    </row>
    <row r="48" spans="1:44" x14ac:dyDescent="0.45">
      <c r="A48" s="26">
        <f t="shared" si="8"/>
        <v>1</v>
      </c>
      <c r="E48" s="26">
        <v>47</v>
      </c>
      <c r="S48" s="26" t="e">
        <f t="shared" ca="1" si="6"/>
        <v>#N/A</v>
      </c>
      <c r="W48" s="26">
        <v>47</v>
      </c>
      <c r="X48" s="26" t="e">
        <f>select!#REF!</f>
        <v>#REF!</v>
      </c>
      <c r="Y48" s="26">
        <f ca="1">B2762</f>
        <v>0</v>
      </c>
      <c r="Z48" s="26" t="str">
        <f ca="1">T2762</f>
        <v/>
      </c>
      <c r="AA48" s="26">
        <f ca="1">U2762</f>
        <v>0</v>
      </c>
      <c r="AB48" s="26" t="e">
        <f t="shared" ca="1" si="7"/>
        <v>#REF!</v>
      </c>
      <c r="AH48" s="26" t="s">
        <v>235</v>
      </c>
      <c r="AI48" s="26">
        <v>6.5200000000000002E-4</v>
      </c>
    </row>
    <row r="49" spans="1:35" x14ac:dyDescent="0.45">
      <c r="A49" s="26">
        <f t="shared" si="8"/>
        <v>1</v>
      </c>
      <c r="E49" s="26">
        <v>48</v>
      </c>
      <c r="S49" s="26" t="e">
        <f t="shared" ca="1" si="6"/>
        <v>#N/A</v>
      </c>
      <c r="W49" s="26">
        <v>48</v>
      </c>
      <c r="X49" s="26" t="e">
        <f>select!#REF!</f>
        <v>#REF!</v>
      </c>
      <c r="Y49" s="26">
        <f ca="1">B2822</f>
        <v>0</v>
      </c>
      <c r="Z49" s="26" t="str">
        <f ca="1">T2822</f>
        <v/>
      </c>
      <c r="AA49" s="26">
        <f ca="1">U2822</f>
        <v>0</v>
      </c>
      <c r="AB49" s="26" t="e">
        <f t="shared" ca="1" si="7"/>
        <v>#REF!</v>
      </c>
      <c r="AH49" s="26" t="s">
        <v>236</v>
      </c>
      <c r="AI49" s="26">
        <v>4.55E-4</v>
      </c>
    </row>
    <row r="50" spans="1:35" x14ac:dyDescent="0.45">
      <c r="A50" s="26">
        <f t="shared" si="8"/>
        <v>1</v>
      </c>
      <c r="E50" s="26">
        <v>49</v>
      </c>
      <c r="S50" s="26" t="e">
        <f t="shared" ca="1" si="6"/>
        <v>#N/A</v>
      </c>
      <c r="W50" s="26">
        <v>49</v>
      </c>
      <c r="X50" s="26" t="e">
        <f>select!#REF!</f>
        <v>#REF!</v>
      </c>
      <c r="Y50" s="26">
        <f ca="1">B2882</f>
        <v>0</v>
      </c>
      <c r="Z50" s="26" t="str">
        <f ca="1">T2882</f>
        <v/>
      </c>
      <c r="AA50" s="26">
        <f ca="1">U2882</f>
        <v>0</v>
      </c>
      <c r="AB50" s="26" t="e">
        <f t="shared" ca="1" si="7"/>
        <v>#REF!</v>
      </c>
      <c r="AH50" s="26" t="s">
        <v>237</v>
      </c>
      <c r="AI50" s="26">
        <v>3.3599999999999998E-4</v>
      </c>
    </row>
    <row r="51" spans="1:35" x14ac:dyDescent="0.45">
      <c r="A51" s="26">
        <f t="shared" si="8"/>
        <v>1</v>
      </c>
      <c r="E51" s="26">
        <v>50</v>
      </c>
      <c r="S51" s="26" t="e">
        <f t="shared" ca="1" si="6"/>
        <v>#N/A</v>
      </c>
      <c r="W51" s="26">
        <v>50</v>
      </c>
      <c r="X51" s="26" t="e">
        <f>select!#REF!</f>
        <v>#REF!</v>
      </c>
      <c r="Y51" s="26">
        <f ca="1">B2942</f>
        <v>0</v>
      </c>
      <c r="Z51" s="26" t="str">
        <f ca="1">T2942</f>
        <v/>
      </c>
      <c r="AA51" s="26">
        <f ca="1">U2942</f>
        <v>0</v>
      </c>
      <c r="AB51" s="26" t="e">
        <f t="shared" ca="1" si="7"/>
        <v>#REF!</v>
      </c>
      <c r="AH51" s="26" t="s">
        <v>238</v>
      </c>
      <c r="AI51" s="26">
        <v>4.7199999999999998E-4</v>
      </c>
    </row>
    <row r="52" spans="1:35" x14ac:dyDescent="0.45">
      <c r="A52" s="26">
        <f t="shared" si="8"/>
        <v>1</v>
      </c>
      <c r="E52" s="26">
        <v>51</v>
      </c>
      <c r="S52" s="26" t="e">
        <f t="shared" ca="1" si="6"/>
        <v>#N/A</v>
      </c>
      <c r="AH52" s="26" t="s">
        <v>239</v>
      </c>
      <c r="AI52" s="26">
        <v>0</v>
      </c>
    </row>
    <row r="53" spans="1:35" x14ac:dyDescent="0.45">
      <c r="A53" s="26">
        <f t="shared" si="8"/>
        <v>1</v>
      </c>
      <c r="E53" s="26">
        <v>52</v>
      </c>
      <c r="S53" s="26" t="e">
        <f t="shared" ca="1" si="6"/>
        <v>#N/A</v>
      </c>
      <c r="AH53" s="26" t="s">
        <v>240</v>
      </c>
      <c r="AI53" s="26">
        <v>0</v>
      </c>
    </row>
    <row r="54" spans="1:35" x14ac:dyDescent="0.45">
      <c r="AH54" s="26" t="s">
        <v>241</v>
      </c>
      <c r="AI54" s="26">
        <v>4.8000000000000001E-4</v>
      </c>
    </row>
    <row r="55" spans="1:35" x14ac:dyDescent="0.45">
      <c r="AH55" s="26" t="s">
        <v>242</v>
      </c>
      <c r="AI55" s="26">
        <v>5.13E-4</v>
      </c>
    </row>
    <row r="56" spans="1:35" x14ac:dyDescent="0.45">
      <c r="AH56" s="26" t="s">
        <v>243</v>
      </c>
      <c r="AI56" s="26">
        <v>0</v>
      </c>
    </row>
    <row r="57" spans="1:35" x14ac:dyDescent="0.45">
      <c r="AH57" s="26" t="s">
        <v>244</v>
      </c>
      <c r="AI57" s="26">
        <v>0</v>
      </c>
    </row>
    <row r="58" spans="1:35" x14ac:dyDescent="0.45">
      <c r="AH58" s="26" t="s">
        <v>245</v>
      </c>
      <c r="AI58" s="26">
        <v>0</v>
      </c>
    </row>
    <row r="59" spans="1:35" x14ac:dyDescent="0.45">
      <c r="AH59" s="26" t="s">
        <v>246</v>
      </c>
      <c r="AI59" s="26">
        <v>4.8200000000000001E-4</v>
      </c>
    </row>
    <row r="60" spans="1:35" x14ac:dyDescent="0.45">
      <c r="AH60" s="26" t="s">
        <v>247</v>
      </c>
      <c r="AI60" s="26">
        <v>5.7700000000000004E-4</v>
      </c>
    </row>
    <row r="61" spans="1:35" x14ac:dyDescent="0.45">
      <c r="AH61" s="26" t="s">
        <v>248</v>
      </c>
      <c r="AI61" s="26">
        <v>4.8200000000000001E-4</v>
      </c>
    </row>
    <row r="62" spans="1:35" x14ac:dyDescent="0.45">
      <c r="A62" s="26">
        <f>(ROW()+58)/60</f>
        <v>2</v>
      </c>
      <c r="B62" s="26" t="str">
        <f ca="1">INDIRECT("select!E"&amp;TEXT($B$1+A62,"#"))</f>
        <v>百万円</v>
      </c>
      <c r="C62" s="26">
        <f ca="1">VLOOKUP(B62,$A$3181:$D$3190,4)</f>
        <v>120</v>
      </c>
      <c r="D62" s="26">
        <f ca="1">VLOOKUP(B62,$A$3181:$D$3190,3)</f>
        <v>1</v>
      </c>
      <c r="E62" s="26">
        <v>1</v>
      </c>
      <c r="F62" s="26" t="str">
        <f t="shared" ref="F62:F84" ca="1" si="9">IF(E62&lt;=D$62,INDIRECT("E"&amp;TEXT($F$1+C$62+E62-1,"#")),"")</f>
        <v>金融・保険</v>
      </c>
      <c r="G62" s="26">
        <f ca="1">INDIRECT("select!G"&amp;TEXT($B$1+A62,"#"))</f>
        <v>0</v>
      </c>
      <c r="H62" s="26" t="e">
        <f ca="1">VLOOKUP(G62,E$3181:G$3219,3,0)</f>
        <v>#N/A</v>
      </c>
      <c r="I62" s="26" t="e">
        <f ca="1">VLOOKUP(G62,E$3181:G$3219,2,0)</f>
        <v>#N/A</v>
      </c>
      <c r="J62" s="26" t="e">
        <f t="shared" ref="J62:J70" ca="1" si="10">IF(E62&lt;=INDIRECT("I$"&amp;TEXT(ROW()-E62+1,"#")),INDIRECT("H$"&amp;TEXT($F$1+INDIRECT("H$"&amp;TEXT(ROW()-E62+1,"#"))+E62-1,"#")),"")</f>
        <v>#N/A</v>
      </c>
      <c r="K62" s="26">
        <f ca="1">INDIRECT("select!H"&amp;TEXT($B$1+A62,"#"))</f>
        <v>0</v>
      </c>
      <c r="L62" s="26" t="e">
        <f ca="1">VLOOKUP(K62,H$3181:J$3287,3,0)</f>
        <v>#N/A</v>
      </c>
      <c r="M62" s="26" t="e">
        <f ca="1">VLOOKUP(K62,H$3181:J$3287,2,0)</f>
        <v>#N/A</v>
      </c>
      <c r="N62" s="26" t="e">
        <f t="shared" ref="N62:N84" ca="1" si="11">IF(E62&lt;=INDIRECT("M$"&amp;TEXT(ROW()-E62+1,"#")),INDIRECT("K$"&amp;TEXT($F$1+INDIRECT("L$"&amp;TEXT(ROW()-E62+1,"#"))+E62-1,"#")),"")</f>
        <v>#N/A</v>
      </c>
      <c r="O62" s="26">
        <f ca="1">INDIRECT("select!I"&amp;TEXT($B$1+A62,"#"))</f>
        <v>0</v>
      </c>
      <c r="Q62" s="26" t="e">
        <f ca="1">VLOOKUP(O62,K$3181:O$3570,5,0)</f>
        <v>#N/A</v>
      </c>
      <c r="R62" s="26" t="e">
        <f ca="1">VLOOKUP(O62,K$3181:O$3570,4,0)</f>
        <v>#N/A</v>
      </c>
      <c r="S62" s="26" t="e">
        <f t="shared" ref="S62:S93" ca="1" si="12">IF(E62&lt;=INDIRECT("R$"&amp;TEXT(ROW()-E62+1,"#")),INDIRECT("P$"&amp;TEXT($F$1+INDIRECT("Q$"&amp;TEXT(ROW()-E62+1,"#"))+E62-1,"#")),"")</f>
        <v>#N/A</v>
      </c>
      <c r="T62" s="26" t="str">
        <f ca="1">IFERROR(VLOOKUP(O62,K$3181:O$3570,2,0),"")</f>
        <v/>
      </c>
      <c r="U62" s="26">
        <f ca="1">IFERROR(VLOOKUP(O62,K$3181:O$3570,3,0),0)</f>
        <v>0</v>
      </c>
      <c r="AH62" s="26" t="s">
        <v>249</v>
      </c>
      <c r="AI62" s="26">
        <v>0</v>
      </c>
    </row>
    <row r="63" spans="1:35" x14ac:dyDescent="0.45">
      <c r="A63" s="26">
        <f t="shared" ref="A63:A94" si="13">A62</f>
        <v>2</v>
      </c>
      <c r="E63" s="26">
        <v>2</v>
      </c>
      <c r="F63" s="26" t="str">
        <f t="shared" ca="1" si="9"/>
        <v/>
      </c>
      <c r="J63" s="26" t="e">
        <f t="shared" ca="1" si="10"/>
        <v>#N/A</v>
      </c>
      <c r="N63" s="26" t="e">
        <f t="shared" ca="1" si="11"/>
        <v>#N/A</v>
      </c>
      <c r="S63" s="26" t="e">
        <f t="shared" ca="1" si="12"/>
        <v>#N/A</v>
      </c>
      <c r="AH63" s="26" t="s">
        <v>250</v>
      </c>
      <c r="AI63" s="26">
        <v>5.31E-4</v>
      </c>
    </row>
    <row r="64" spans="1:35" x14ac:dyDescent="0.45">
      <c r="A64" s="26">
        <f t="shared" si="13"/>
        <v>2</v>
      </c>
      <c r="E64" s="26">
        <v>3</v>
      </c>
      <c r="F64" s="26" t="str">
        <f t="shared" ca="1" si="9"/>
        <v/>
      </c>
      <c r="J64" s="26" t="e">
        <f t="shared" ca="1" si="10"/>
        <v>#N/A</v>
      </c>
      <c r="N64" s="26" t="e">
        <f t="shared" ca="1" si="11"/>
        <v>#N/A</v>
      </c>
      <c r="S64" s="26" t="e">
        <f t="shared" ca="1" si="12"/>
        <v>#N/A</v>
      </c>
      <c r="AH64" s="26" t="s">
        <v>251</v>
      </c>
      <c r="AI64" s="26">
        <v>5.3799999999999996E-4</v>
      </c>
    </row>
    <row r="65" spans="1:35" x14ac:dyDescent="0.45">
      <c r="A65" s="26">
        <f t="shared" si="13"/>
        <v>2</v>
      </c>
      <c r="E65" s="26">
        <v>4</v>
      </c>
      <c r="F65" s="26" t="str">
        <f t="shared" ca="1" si="9"/>
        <v/>
      </c>
      <c r="J65" s="26" t="e">
        <f t="shared" ca="1" si="10"/>
        <v>#N/A</v>
      </c>
      <c r="N65" s="26" t="e">
        <f t="shared" ca="1" si="11"/>
        <v>#N/A</v>
      </c>
      <c r="S65" s="26" t="e">
        <f t="shared" ca="1" si="12"/>
        <v>#N/A</v>
      </c>
      <c r="AH65" s="26" t="s">
        <v>252</v>
      </c>
      <c r="AI65" s="26">
        <v>5.2400000000000005E-4</v>
      </c>
    </row>
    <row r="66" spans="1:35" x14ac:dyDescent="0.45">
      <c r="A66" s="26">
        <f t="shared" si="13"/>
        <v>2</v>
      </c>
      <c r="E66" s="26">
        <v>5</v>
      </c>
      <c r="F66" s="26" t="str">
        <f t="shared" ca="1" si="9"/>
        <v/>
      </c>
      <c r="J66" s="26" t="e">
        <f t="shared" ca="1" si="10"/>
        <v>#N/A</v>
      </c>
      <c r="N66" s="26" t="e">
        <f t="shared" ca="1" si="11"/>
        <v>#N/A</v>
      </c>
      <c r="S66" s="26" t="e">
        <f t="shared" ca="1" si="12"/>
        <v>#N/A</v>
      </c>
      <c r="AH66" s="26" t="s">
        <v>253</v>
      </c>
      <c r="AI66" s="26">
        <v>5.2999999999999998E-4</v>
      </c>
    </row>
    <row r="67" spans="1:35" x14ac:dyDescent="0.45">
      <c r="A67" s="26">
        <f t="shared" si="13"/>
        <v>2</v>
      </c>
      <c r="E67" s="26">
        <v>6</v>
      </c>
      <c r="F67" s="26" t="str">
        <f t="shared" ca="1" si="9"/>
        <v/>
      </c>
      <c r="J67" s="26" t="e">
        <f t="shared" ca="1" si="10"/>
        <v>#N/A</v>
      </c>
      <c r="N67" s="26" t="e">
        <f t="shared" ca="1" si="11"/>
        <v>#N/A</v>
      </c>
      <c r="S67" s="26" t="e">
        <f t="shared" ca="1" si="12"/>
        <v>#N/A</v>
      </c>
      <c r="AH67" s="26" t="s">
        <v>254</v>
      </c>
      <c r="AI67" s="26">
        <v>0</v>
      </c>
    </row>
    <row r="68" spans="1:35" x14ac:dyDescent="0.45">
      <c r="A68" s="26">
        <f t="shared" si="13"/>
        <v>2</v>
      </c>
      <c r="E68" s="26">
        <v>7</v>
      </c>
      <c r="F68" s="26" t="str">
        <f t="shared" ca="1" si="9"/>
        <v/>
      </c>
      <c r="J68" s="26" t="e">
        <f t="shared" ca="1" si="10"/>
        <v>#N/A</v>
      </c>
      <c r="N68" s="26" t="e">
        <f t="shared" ca="1" si="11"/>
        <v>#N/A</v>
      </c>
      <c r="S68" s="26" t="e">
        <f t="shared" ca="1" si="12"/>
        <v>#N/A</v>
      </c>
      <c r="AH68" s="26" t="s">
        <v>255</v>
      </c>
      <c r="AI68" s="26">
        <v>5.2599999999999999E-4</v>
      </c>
    </row>
    <row r="69" spans="1:35" x14ac:dyDescent="0.45">
      <c r="A69" s="26">
        <f t="shared" si="13"/>
        <v>2</v>
      </c>
      <c r="E69" s="26">
        <v>8</v>
      </c>
      <c r="F69" s="26" t="str">
        <f t="shared" ca="1" si="9"/>
        <v/>
      </c>
      <c r="J69" s="26" t="e">
        <f t="shared" ca="1" si="10"/>
        <v>#N/A</v>
      </c>
      <c r="N69" s="26" t="e">
        <f t="shared" ca="1" si="11"/>
        <v>#N/A</v>
      </c>
      <c r="S69" s="26" t="e">
        <f t="shared" ca="1" si="12"/>
        <v>#N/A</v>
      </c>
      <c r="AH69" s="26" t="s">
        <v>256</v>
      </c>
      <c r="AI69" s="26" t="s">
        <v>257</v>
      </c>
    </row>
    <row r="70" spans="1:35" x14ac:dyDescent="0.45">
      <c r="A70" s="26">
        <f t="shared" si="13"/>
        <v>2</v>
      </c>
      <c r="E70" s="26">
        <v>9</v>
      </c>
      <c r="F70" s="26" t="str">
        <f t="shared" ca="1" si="9"/>
        <v/>
      </c>
      <c r="J70" s="26" t="e">
        <f t="shared" ca="1" si="10"/>
        <v>#N/A</v>
      </c>
      <c r="N70" s="26" t="e">
        <f t="shared" ca="1" si="11"/>
        <v>#N/A</v>
      </c>
      <c r="S70" s="26" t="e">
        <f t="shared" ca="1" si="12"/>
        <v>#N/A</v>
      </c>
      <c r="AH70" s="26" t="s">
        <v>258</v>
      </c>
      <c r="AI70" s="26">
        <v>5.1599999999999997E-4</v>
      </c>
    </row>
    <row r="71" spans="1:35" x14ac:dyDescent="0.45">
      <c r="A71" s="26">
        <f t="shared" si="13"/>
        <v>2</v>
      </c>
      <c r="E71" s="26">
        <v>10</v>
      </c>
      <c r="F71" s="26" t="str">
        <f t="shared" ca="1" si="9"/>
        <v/>
      </c>
      <c r="N71" s="26" t="e">
        <f t="shared" ca="1" si="11"/>
        <v>#N/A</v>
      </c>
      <c r="S71" s="26" t="e">
        <f t="shared" ca="1" si="12"/>
        <v>#N/A</v>
      </c>
      <c r="AH71" s="26" t="s">
        <v>259</v>
      </c>
      <c r="AI71" s="26">
        <v>3.39E-4</v>
      </c>
    </row>
    <row r="72" spans="1:35" x14ac:dyDescent="0.45">
      <c r="A72" s="26">
        <f t="shared" si="13"/>
        <v>2</v>
      </c>
      <c r="E72" s="26">
        <v>11</v>
      </c>
      <c r="F72" s="26" t="str">
        <f t="shared" ca="1" si="9"/>
        <v/>
      </c>
      <c r="N72" s="26" t="e">
        <f t="shared" ca="1" si="11"/>
        <v>#N/A</v>
      </c>
      <c r="S72" s="26" t="e">
        <f t="shared" ca="1" si="12"/>
        <v>#N/A</v>
      </c>
      <c r="AH72" s="26" t="s">
        <v>260</v>
      </c>
      <c r="AI72" s="26">
        <v>4.8299999999999998E-4</v>
      </c>
    </row>
    <row r="73" spans="1:35" x14ac:dyDescent="0.45">
      <c r="A73" s="26">
        <f t="shared" si="13"/>
        <v>2</v>
      </c>
      <c r="E73" s="26">
        <v>12</v>
      </c>
      <c r="F73" s="26" t="str">
        <f t="shared" ca="1" si="9"/>
        <v/>
      </c>
      <c r="N73" s="26" t="e">
        <f t="shared" ca="1" si="11"/>
        <v>#N/A</v>
      </c>
      <c r="S73" s="26" t="e">
        <f t="shared" ca="1" si="12"/>
        <v>#N/A</v>
      </c>
      <c r="AH73" s="26" t="s">
        <v>261</v>
      </c>
      <c r="AI73" s="26">
        <v>4.0099999999999999E-4</v>
      </c>
    </row>
    <row r="74" spans="1:35" x14ac:dyDescent="0.45">
      <c r="A74" s="26">
        <f t="shared" si="13"/>
        <v>2</v>
      </c>
      <c r="E74" s="26">
        <v>13</v>
      </c>
      <c r="F74" s="26" t="str">
        <f t="shared" ca="1" si="9"/>
        <v/>
      </c>
      <c r="N74" s="26" t="e">
        <f t="shared" ca="1" si="11"/>
        <v>#N/A</v>
      </c>
      <c r="S74" s="26" t="e">
        <f t="shared" ca="1" si="12"/>
        <v>#N/A</v>
      </c>
      <c r="AH74" s="26" t="s">
        <v>262</v>
      </c>
      <c r="AI74" s="26">
        <v>4.17E-4</v>
      </c>
    </row>
    <row r="75" spans="1:35" x14ac:dyDescent="0.45">
      <c r="A75" s="26">
        <f t="shared" si="13"/>
        <v>2</v>
      </c>
      <c r="E75" s="26">
        <v>14</v>
      </c>
      <c r="F75" s="26" t="str">
        <f t="shared" ca="1" si="9"/>
        <v/>
      </c>
      <c r="N75" s="26" t="e">
        <f t="shared" ca="1" si="11"/>
        <v>#N/A</v>
      </c>
      <c r="S75" s="26" t="e">
        <f t="shared" ca="1" si="12"/>
        <v>#N/A</v>
      </c>
      <c r="AH75" s="26" t="s">
        <v>263</v>
      </c>
      <c r="AI75" s="26">
        <v>5.9400000000000002E-4</v>
      </c>
    </row>
    <row r="76" spans="1:35" x14ac:dyDescent="0.45">
      <c r="A76" s="26">
        <f t="shared" si="13"/>
        <v>2</v>
      </c>
      <c r="E76" s="26">
        <v>15</v>
      </c>
      <c r="F76" s="26" t="str">
        <f t="shared" ca="1" si="9"/>
        <v/>
      </c>
      <c r="N76" s="26" t="e">
        <f t="shared" ca="1" si="11"/>
        <v>#N/A</v>
      </c>
      <c r="S76" s="26" t="e">
        <f t="shared" ca="1" si="12"/>
        <v>#N/A</v>
      </c>
      <c r="AH76" s="26" t="s">
        <v>264</v>
      </c>
      <c r="AI76" s="26">
        <v>4.6799999999999999E-4</v>
      </c>
    </row>
    <row r="77" spans="1:35" x14ac:dyDescent="0.45">
      <c r="A77" s="26">
        <f t="shared" si="13"/>
        <v>2</v>
      </c>
      <c r="E77" s="26">
        <v>16</v>
      </c>
      <c r="F77" s="26" t="str">
        <f t="shared" ca="1" si="9"/>
        <v/>
      </c>
      <c r="N77" s="26" t="e">
        <f t="shared" ca="1" si="11"/>
        <v>#N/A</v>
      </c>
      <c r="S77" s="26" t="e">
        <f t="shared" ca="1" si="12"/>
        <v>#N/A</v>
      </c>
      <c r="AH77" s="26" t="s">
        <v>265</v>
      </c>
      <c r="AI77" s="26">
        <v>5.2899999999999996E-4</v>
      </c>
    </row>
    <row r="78" spans="1:35" x14ac:dyDescent="0.45">
      <c r="A78" s="26">
        <f t="shared" si="13"/>
        <v>2</v>
      </c>
      <c r="E78" s="26">
        <v>17</v>
      </c>
      <c r="F78" s="26" t="str">
        <f t="shared" ca="1" si="9"/>
        <v/>
      </c>
      <c r="N78" s="26" t="e">
        <f t="shared" ca="1" si="11"/>
        <v>#N/A</v>
      </c>
      <c r="S78" s="26" t="e">
        <f t="shared" ca="1" si="12"/>
        <v>#N/A</v>
      </c>
      <c r="AH78" s="26" t="s">
        <v>266</v>
      </c>
      <c r="AI78" s="26">
        <v>5.4500000000000002E-4</v>
      </c>
    </row>
    <row r="79" spans="1:35" x14ac:dyDescent="0.45">
      <c r="A79" s="26">
        <f t="shared" si="13"/>
        <v>2</v>
      </c>
      <c r="E79" s="26">
        <v>18</v>
      </c>
      <c r="F79" s="26" t="str">
        <f t="shared" ca="1" si="9"/>
        <v/>
      </c>
      <c r="N79" s="26" t="e">
        <f t="shared" ca="1" si="11"/>
        <v>#N/A</v>
      </c>
      <c r="S79" s="26" t="e">
        <f t="shared" ca="1" si="12"/>
        <v>#N/A</v>
      </c>
      <c r="AH79" s="26" t="s">
        <v>267</v>
      </c>
      <c r="AI79" s="26">
        <v>5.04E-4</v>
      </c>
    </row>
    <row r="80" spans="1:35" x14ac:dyDescent="0.45">
      <c r="A80" s="26">
        <f t="shared" si="13"/>
        <v>2</v>
      </c>
      <c r="E80" s="26">
        <v>19</v>
      </c>
      <c r="F80" s="26" t="str">
        <f t="shared" ca="1" si="9"/>
        <v/>
      </c>
      <c r="N80" s="26" t="e">
        <f t="shared" ca="1" si="11"/>
        <v>#N/A</v>
      </c>
      <c r="S80" s="26" t="e">
        <f t="shared" ca="1" si="12"/>
        <v>#N/A</v>
      </c>
      <c r="AH80" s="26" t="s">
        <v>268</v>
      </c>
      <c r="AI80" s="26">
        <v>0</v>
      </c>
    </row>
    <row r="81" spans="1:35" x14ac:dyDescent="0.45">
      <c r="A81" s="26">
        <f t="shared" si="13"/>
        <v>2</v>
      </c>
      <c r="E81" s="26">
        <v>20</v>
      </c>
      <c r="F81" s="26" t="str">
        <f t="shared" ca="1" si="9"/>
        <v/>
      </c>
      <c r="N81" s="26" t="e">
        <f t="shared" ca="1" si="11"/>
        <v>#N/A</v>
      </c>
      <c r="S81" s="26" t="e">
        <f t="shared" ca="1" si="12"/>
        <v>#N/A</v>
      </c>
      <c r="AH81" s="26" t="s">
        <v>269</v>
      </c>
      <c r="AI81" s="26">
        <v>4.9899999999999999E-4</v>
      </c>
    </row>
    <row r="82" spans="1:35" x14ac:dyDescent="0.45">
      <c r="A82" s="26">
        <f t="shared" si="13"/>
        <v>2</v>
      </c>
      <c r="E82" s="26">
        <v>21</v>
      </c>
      <c r="F82" s="26" t="str">
        <f t="shared" ca="1" si="9"/>
        <v/>
      </c>
      <c r="N82" s="26" t="e">
        <f t="shared" ca="1" si="11"/>
        <v>#N/A</v>
      </c>
      <c r="S82" s="26" t="e">
        <f t="shared" ca="1" si="12"/>
        <v>#N/A</v>
      </c>
      <c r="AH82" s="26" t="s">
        <v>270</v>
      </c>
      <c r="AI82" s="26">
        <v>5.44E-4</v>
      </c>
    </row>
    <row r="83" spans="1:35" x14ac:dyDescent="0.45">
      <c r="A83" s="26">
        <f t="shared" si="13"/>
        <v>2</v>
      </c>
      <c r="E83" s="26">
        <v>22</v>
      </c>
      <c r="F83" s="26" t="str">
        <f t="shared" ca="1" si="9"/>
        <v/>
      </c>
      <c r="N83" s="26" t="e">
        <f t="shared" ca="1" si="11"/>
        <v>#N/A</v>
      </c>
      <c r="S83" s="26" t="e">
        <f t="shared" ca="1" si="12"/>
        <v>#N/A</v>
      </c>
      <c r="AH83" s="26" t="s">
        <v>271</v>
      </c>
      <c r="AI83" s="26">
        <v>0</v>
      </c>
    </row>
    <row r="84" spans="1:35" x14ac:dyDescent="0.45">
      <c r="A84" s="26">
        <f t="shared" si="13"/>
        <v>2</v>
      </c>
      <c r="E84" s="26">
        <v>23</v>
      </c>
      <c r="F84" s="26" t="str">
        <f t="shared" ca="1" si="9"/>
        <v/>
      </c>
      <c r="N84" s="26" t="e">
        <f t="shared" ca="1" si="11"/>
        <v>#N/A</v>
      </c>
      <c r="S84" s="26" t="e">
        <f t="shared" ca="1" si="12"/>
        <v>#N/A</v>
      </c>
      <c r="AH84" s="26" t="s">
        <v>272</v>
      </c>
      <c r="AI84" s="26">
        <v>3.4900000000000003E-4</v>
      </c>
    </row>
    <row r="85" spans="1:35" x14ac:dyDescent="0.45">
      <c r="A85" s="26">
        <f t="shared" si="13"/>
        <v>2</v>
      </c>
      <c r="E85" s="26">
        <v>24</v>
      </c>
      <c r="S85" s="26" t="e">
        <f t="shared" ca="1" si="12"/>
        <v>#N/A</v>
      </c>
      <c r="AH85" s="26" t="s">
        <v>273</v>
      </c>
      <c r="AI85" s="26">
        <v>3.5399999999999999E-4</v>
      </c>
    </row>
    <row r="86" spans="1:35" x14ac:dyDescent="0.45">
      <c r="A86" s="26">
        <f t="shared" si="13"/>
        <v>2</v>
      </c>
      <c r="E86" s="26">
        <v>25</v>
      </c>
      <c r="S86" s="26" t="e">
        <f t="shared" ca="1" si="12"/>
        <v>#N/A</v>
      </c>
      <c r="AH86" s="26" t="s">
        <v>274</v>
      </c>
      <c r="AI86" s="26">
        <v>3.8200000000000002E-4</v>
      </c>
    </row>
    <row r="87" spans="1:35" x14ac:dyDescent="0.45">
      <c r="A87" s="26">
        <f t="shared" si="13"/>
        <v>2</v>
      </c>
      <c r="E87" s="26">
        <v>26</v>
      </c>
      <c r="S87" s="26" t="e">
        <f t="shared" ca="1" si="12"/>
        <v>#N/A</v>
      </c>
      <c r="AH87" s="26" t="s">
        <v>275</v>
      </c>
      <c r="AI87" s="26">
        <v>4.8899999999999996E-4</v>
      </c>
    </row>
    <row r="88" spans="1:35" x14ac:dyDescent="0.45">
      <c r="A88" s="26">
        <f t="shared" si="13"/>
        <v>2</v>
      </c>
      <c r="E88" s="26">
        <v>27</v>
      </c>
      <c r="S88" s="26" t="e">
        <f t="shared" ca="1" si="12"/>
        <v>#N/A</v>
      </c>
      <c r="AH88" s="26" t="s">
        <v>276</v>
      </c>
      <c r="AI88" s="26">
        <v>4.3100000000000001E-4</v>
      </c>
    </row>
    <row r="89" spans="1:35" x14ac:dyDescent="0.45">
      <c r="A89" s="26">
        <f t="shared" si="13"/>
        <v>2</v>
      </c>
      <c r="E89" s="26">
        <v>28</v>
      </c>
      <c r="S89" s="26" t="e">
        <f t="shared" ca="1" si="12"/>
        <v>#N/A</v>
      </c>
      <c r="AH89" s="26" t="s">
        <v>277</v>
      </c>
      <c r="AI89" s="26">
        <v>5.0199999999999995E-4</v>
      </c>
    </row>
    <row r="90" spans="1:35" x14ac:dyDescent="0.45">
      <c r="A90" s="26">
        <f t="shared" si="13"/>
        <v>2</v>
      </c>
      <c r="E90" s="26">
        <v>29</v>
      </c>
      <c r="S90" s="26" t="e">
        <f t="shared" ca="1" si="12"/>
        <v>#N/A</v>
      </c>
      <c r="AH90" s="26" t="s">
        <v>278</v>
      </c>
      <c r="AI90" s="26">
        <v>0</v>
      </c>
    </row>
    <row r="91" spans="1:35" x14ac:dyDescent="0.45">
      <c r="A91" s="26">
        <f t="shared" si="13"/>
        <v>2</v>
      </c>
      <c r="E91" s="26">
        <v>30</v>
      </c>
      <c r="S91" s="26" t="e">
        <f t="shared" ca="1" si="12"/>
        <v>#N/A</v>
      </c>
      <c r="AH91" s="26" t="s">
        <v>279</v>
      </c>
      <c r="AI91" s="26">
        <v>0</v>
      </c>
    </row>
    <row r="92" spans="1:35" x14ac:dyDescent="0.45">
      <c r="A92" s="26">
        <f t="shared" si="13"/>
        <v>2</v>
      </c>
      <c r="E92" s="26">
        <v>31</v>
      </c>
      <c r="S92" s="26" t="e">
        <f t="shared" ca="1" si="12"/>
        <v>#N/A</v>
      </c>
      <c r="AH92" s="26" t="s">
        <v>280</v>
      </c>
      <c r="AI92" s="26">
        <v>0</v>
      </c>
    </row>
    <row r="93" spans="1:35" x14ac:dyDescent="0.45">
      <c r="A93" s="26">
        <f t="shared" si="13"/>
        <v>2</v>
      </c>
      <c r="E93" s="26">
        <v>32</v>
      </c>
      <c r="S93" s="26" t="e">
        <f t="shared" ca="1" si="12"/>
        <v>#N/A</v>
      </c>
      <c r="AH93" s="26" t="s">
        <v>281</v>
      </c>
      <c r="AI93" s="26">
        <v>4.8000000000000001E-4</v>
      </c>
    </row>
    <row r="94" spans="1:35" x14ac:dyDescent="0.45">
      <c r="A94" s="26">
        <f t="shared" si="13"/>
        <v>2</v>
      </c>
      <c r="E94" s="26">
        <v>33</v>
      </c>
      <c r="S94" s="26" t="e">
        <f t="shared" ref="S94:S113" ca="1" si="14">IF(E94&lt;=INDIRECT("R$"&amp;TEXT(ROW()-E94+1,"#")),INDIRECT("P$"&amp;TEXT($F$1+INDIRECT("Q$"&amp;TEXT(ROW()-E94+1,"#"))+E94-1,"#")),"")</f>
        <v>#N/A</v>
      </c>
      <c r="AH94" s="26" t="s">
        <v>282</v>
      </c>
      <c r="AI94" s="26">
        <v>4.0499999999999998E-4</v>
      </c>
    </row>
    <row r="95" spans="1:35" x14ac:dyDescent="0.45">
      <c r="A95" s="26">
        <f t="shared" ref="A95:A113" si="15">A94</f>
        <v>2</v>
      </c>
      <c r="E95" s="26">
        <v>34</v>
      </c>
      <c r="S95" s="26" t="e">
        <f t="shared" ca="1" si="14"/>
        <v>#N/A</v>
      </c>
      <c r="AH95" s="26" t="s">
        <v>283</v>
      </c>
      <c r="AI95" s="26">
        <v>2.5300000000000002E-4</v>
      </c>
    </row>
    <row r="96" spans="1:35" x14ac:dyDescent="0.45">
      <c r="A96" s="26">
        <f t="shared" si="15"/>
        <v>2</v>
      </c>
      <c r="E96" s="26">
        <v>35</v>
      </c>
      <c r="S96" s="26" t="e">
        <f t="shared" ca="1" si="14"/>
        <v>#N/A</v>
      </c>
      <c r="AH96" s="26" t="s">
        <v>284</v>
      </c>
      <c r="AI96" s="26">
        <v>4.35E-4</v>
      </c>
    </row>
    <row r="97" spans="1:35" x14ac:dyDescent="0.45">
      <c r="A97" s="26">
        <f t="shared" si="15"/>
        <v>2</v>
      </c>
      <c r="E97" s="26">
        <v>36</v>
      </c>
      <c r="S97" s="26" t="e">
        <f t="shared" ca="1" si="14"/>
        <v>#N/A</v>
      </c>
      <c r="AH97" s="26" t="s">
        <v>285</v>
      </c>
      <c r="AI97" s="26">
        <v>4.2299999999999998E-4</v>
      </c>
    </row>
    <row r="98" spans="1:35" x14ac:dyDescent="0.45">
      <c r="A98" s="26">
        <f t="shared" si="15"/>
        <v>2</v>
      </c>
      <c r="E98" s="26">
        <v>37</v>
      </c>
      <c r="S98" s="26" t="e">
        <f t="shared" ca="1" si="14"/>
        <v>#N/A</v>
      </c>
      <c r="AH98" s="26" t="s">
        <v>286</v>
      </c>
      <c r="AI98" s="26">
        <v>5.2999999999999998E-4</v>
      </c>
    </row>
    <row r="99" spans="1:35" x14ac:dyDescent="0.45">
      <c r="A99" s="26">
        <f t="shared" si="15"/>
        <v>2</v>
      </c>
      <c r="E99" s="26">
        <v>38</v>
      </c>
      <c r="S99" s="26" t="e">
        <f t="shared" ca="1" si="14"/>
        <v>#N/A</v>
      </c>
      <c r="AH99" s="26" t="s">
        <v>287</v>
      </c>
      <c r="AI99" s="26">
        <v>5.5199999999999997E-4</v>
      </c>
    </row>
    <row r="100" spans="1:35" x14ac:dyDescent="0.45">
      <c r="A100" s="26">
        <f t="shared" si="15"/>
        <v>2</v>
      </c>
      <c r="E100" s="26">
        <v>39</v>
      </c>
      <c r="S100" s="26" t="e">
        <f t="shared" ca="1" si="14"/>
        <v>#N/A</v>
      </c>
      <c r="AH100" s="26" t="s">
        <v>288</v>
      </c>
      <c r="AI100" s="26">
        <v>7.9900000000000001E-4</v>
      </c>
    </row>
    <row r="101" spans="1:35" x14ac:dyDescent="0.45">
      <c r="A101" s="26">
        <f t="shared" si="15"/>
        <v>2</v>
      </c>
      <c r="E101" s="26">
        <v>40</v>
      </c>
      <c r="S101" s="26" t="e">
        <f t="shared" ca="1" si="14"/>
        <v>#N/A</v>
      </c>
      <c r="AH101" s="26" t="s">
        <v>289</v>
      </c>
      <c r="AI101" s="26">
        <v>5.2999999999999998E-4</v>
      </c>
    </row>
    <row r="102" spans="1:35" x14ac:dyDescent="0.45">
      <c r="A102" s="26">
        <f t="shared" si="15"/>
        <v>2</v>
      </c>
      <c r="E102" s="26">
        <v>41</v>
      </c>
      <c r="S102" s="26" t="e">
        <f t="shared" ca="1" si="14"/>
        <v>#N/A</v>
      </c>
      <c r="AH102" s="26" t="s">
        <v>290</v>
      </c>
      <c r="AI102" s="26">
        <v>5.4199999999999995E-4</v>
      </c>
    </row>
    <row r="103" spans="1:35" x14ac:dyDescent="0.45">
      <c r="A103" s="26">
        <f t="shared" si="15"/>
        <v>2</v>
      </c>
      <c r="E103" s="26">
        <v>42</v>
      </c>
      <c r="S103" s="26" t="e">
        <f t="shared" ca="1" si="14"/>
        <v>#N/A</v>
      </c>
      <c r="AH103" s="26" t="s">
        <v>291</v>
      </c>
      <c r="AI103" s="26">
        <v>4.6700000000000002E-4</v>
      </c>
    </row>
    <row r="104" spans="1:35" x14ac:dyDescent="0.45">
      <c r="A104" s="26">
        <f t="shared" si="15"/>
        <v>2</v>
      </c>
      <c r="E104" s="26">
        <v>43</v>
      </c>
      <c r="S104" s="26" t="e">
        <f t="shared" ca="1" si="14"/>
        <v>#N/A</v>
      </c>
      <c r="AH104" s="26" t="s">
        <v>292</v>
      </c>
      <c r="AI104" s="26">
        <v>0</v>
      </c>
    </row>
    <row r="105" spans="1:35" x14ac:dyDescent="0.45">
      <c r="A105" s="26">
        <f t="shared" si="15"/>
        <v>2</v>
      </c>
      <c r="E105" s="26">
        <v>44</v>
      </c>
      <c r="S105" s="26" t="e">
        <f t="shared" ca="1" si="14"/>
        <v>#N/A</v>
      </c>
      <c r="AH105" s="26" t="s">
        <v>293</v>
      </c>
      <c r="AI105" s="26">
        <v>4.2999999999999999E-4</v>
      </c>
    </row>
    <row r="106" spans="1:35" x14ac:dyDescent="0.45">
      <c r="A106" s="26">
        <f t="shared" si="15"/>
        <v>2</v>
      </c>
      <c r="E106" s="26">
        <v>45</v>
      </c>
      <c r="S106" s="26" t="e">
        <f t="shared" ca="1" si="14"/>
        <v>#N/A</v>
      </c>
      <c r="AH106" s="26" t="s">
        <v>294</v>
      </c>
      <c r="AI106" s="26">
        <v>4.2700000000000002E-4</v>
      </c>
    </row>
    <row r="107" spans="1:35" x14ac:dyDescent="0.45">
      <c r="A107" s="26">
        <f t="shared" si="15"/>
        <v>2</v>
      </c>
      <c r="E107" s="26">
        <v>46</v>
      </c>
      <c r="S107" s="26" t="e">
        <f t="shared" ca="1" si="14"/>
        <v>#N/A</v>
      </c>
      <c r="AH107" s="26" t="s">
        <v>295</v>
      </c>
      <c r="AI107" s="26">
        <v>3.5399999999999999E-4</v>
      </c>
    </row>
    <row r="108" spans="1:35" x14ac:dyDescent="0.45">
      <c r="A108" s="26">
        <f t="shared" si="15"/>
        <v>2</v>
      </c>
      <c r="E108" s="26">
        <v>47</v>
      </c>
      <c r="S108" s="26" t="e">
        <f t="shared" ca="1" si="14"/>
        <v>#N/A</v>
      </c>
      <c r="AH108" s="26" t="s">
        <v>296</v>
      </c>
      <c r="AI108" s="26">
        <v>3.59E-4</v>
      </c>
    </row>
    <row r="109" spans="1:35" x14ac:dyDescent="0.45">
      <c r="A109" s="26">
        <f t="shared" si="15"/>
        <v>2</v>
      </c>
      <c r="E109" s="26">
        <v>48</v>
      </c>
      <c r="S109" s="26" t="e">
        <f t="shared" ca="1" si="14"/>
        <v>#N/A</v>
      </c>
      <c r="AH109" s="26" t="s">
        <v>297</v>
      </c>
      <c r="AI109" s="26">
        <v>5.5999999999999995E-4</v>
      </c>
    </row>
    <row r="110" spans="1:35" x14ac:dyDescent="0.45">
      <c r="A110" s="26">
        <f t="shared" si="15"/>
        <v>2</v>
      </c>
      <c r="E110" s="26">
        <v>49</v>
      </c>
      <c r="S110" s="26" t="e">
        <f t="shared" ca="1" si="14"/>
        <v>#N/A</v>
      </c>
      <c r="AH110" s="26" t="s">
        <v>298</v>
      </c>
      <c r="AI110" s="26">
        <v>4.1899999999999999E-4</v>
      </c>
    </row>
    <row r="111" spans="1:35" x14ac:dyDescent="0.45">
      <c r="A111" s="26">
        <f t="shared" si="15"/>
        <v>2</v>
      </c>
      <c r="E111" s="26">
        <v>50</v>
      </c>
      <c r="S111" s="26" t="e">
        <f t="shared" ca="1" si="14"/>
        <v>#N/A</v>
      </c>
      <c r="AH111" s="26" t="s">
        <v>299</v>
      </c>
      <c r="AI111" s="26">
        <v>4.9100000000000001E-4</v>
      </c>
    </row>
    <row r="112" spans="1:35" x14ac:dyDescent="0.45">
      <c r="A112" s="26">
        <f t="shared" si="15"/>
        <v>2</v>
      </c>
      <c r="E112" s="26">
        <v>51</v>
      </c>
      <c r="S112" s="26" t="e">
        <f t="shared" ca="1" si="14"/>
        <v>#N/A</v>
      </c>
      <c r="AH112" s="26" t="s">
        <v>300</v>
      </c>
      <c r="AI112" s="26">
        <v>1.66E-4</v>
      </c>
    </row>
    <row r="113" spans="1:35" x14ac:dyDescent="0.45">
      <c r="A113" s="26">
        <f t="shared" si="15"/>
        <v>2</v>
      </c>
      <c r="E113" s="26">
        <v>52</v>
      </c>
      <c r="S113" s="26" t="e">
        <f t="shared" ca="1" si="14"/>
        <v>#N/A</v>
      </c>
      <c r="AH113" s="26" t="s">
        <v>301</v>
      </c>
      <c r="AI113" s="26">
        <v>0</v>
      </c>
    </row>
    <row r="114" spans="1:35" x14ac:dyDescent="0.45">
      <c r="AH114" s="26" t="s">
        <v>302</v>
      </c>
      <c r="AI114" s="26">
        <v>0</v>
      </c>
    </row>
    <row r="115" spans="1:35" x14ac:dyDescent="0.45">
      <c r="AH115" s="26" t="s">
        <v>303</v>
      </c>
      <c r="AI115" s="26">
        <v>5.44E-4</v>
      </c>
    </row>
    <row r="116" spans="1:35" x14ac:dyDescent="0.45">
      <c r="AH116" s="26" t="s">
        <v>304</v>
      </c>
      <c r="AI116" s="26">
        <v>5.3200000000000003E-4</v>
      </c>
    </row>
    <row r="117" spans="1:35" x14ac:dyDescent="0.45">
      <c r="AH117" s="26" t="s">
        <v>305</v>
      </c>
      <c r="AI117" s="26">
        <v>5.2400000000000005E-4</v>
      </c>
    </row>
    <row r="118" spans="1:35" x14ac:dyDescent="0.45">
      <c r="AH118" s="26" t="s">
        <v>18</v>
      </c>
      <c r="AI118" s="26">
        <v>0</v>
      </c>
    </row>
    <row r="119" spans="1:35" x14ac:dyDescent="0.45">
      <c r="AH119" s="26" t="s">
        <v>306</v>
      </c>
      <c r="AI119" s="26">
        <v>3.7300000000000001E-4</v>
      </c>
    </row>
    <row r="120" spans="1:35" x14ac:dyDescent="0.45">
      <c r="AH120" s="26" t="s">
        <v>307</v>
      </c>
      <c r="AI120" s="26">
        <v>3.8999999999999999E-4</v>
      </c>
    </row>
    <row r="121" spans="1:35" x14ac:dyDescent="0.45">
      <c r="AH121" s="26" t="s">
        <v>308</v>
      </c>
      <c r="AI121" s="26">
        <v>5.2300000000000003E-4</v>
      </c>
    </row>
    <row r="122" spans="1:35" x14ac:dyDescent="0.45">
      <c r="A122" s="26">
        <f>(ROW()+58)/60</f>
        <v>3</v>
      </c>
      <c r="B122" s="26" t="str">
        <f ca="1">INDIRECT("select!E"&amp;TEXT($B$1+A122,"#"))</f>
        <v>百万円</v>
      </c>
      <c r="C122" s="26">
        <f ca="1">VLOOKUP(B122,$A$3181:$D$3190,4)</f>
        <v>120</v>
      </c>
      <c r="D122" s="26">
        <f ca="1">VLOOKUP(B122,$A$3181:$D$3190,3)</f>
        <v>1</v>
      </c>
      <c r="E122" s="26">
        <v>1</v>
      </c>
      <c r="F122" s="26" t="str">
        <f t="shared" ref="F122:F144" ca="1" si="16">IF(E122&lt;=D$62,INDIRECT("E"&amp;TEXT($F$1+C$62+E122-1,"#")),"")</f>
        <v>金融・保険</v>
      </c>
      <c r="G122" s="26">
        <f ca="1">INDIRECT("select!G"&amp;TEXT($B$1+A122,"#"))</f>
        <v>0</v>
      </c>
      <c r="H122" s="26" t="e">
        <f ca="1">VLOOKUP(G122,E$3181:G$3219,3,0)</f>
        <v>#N/A</v>
      </c>
      <c r="I122" s="26" t="e">
        <f ca="1">VLOOKUP(G122,E$3181:G$3219,2,0)</f>
        <v>#N/A</v>
      </c>
      <c r="J122" s="26" t="e">
        <f t="shared" ref="J122:J130" ca="1" si="17">IF(E122&lt;=INDIRECT("I$"&amp;TEXT(ROW()-E122+1,"#")),INDIRECT("H$"&amp;TEXT($F$1+INDIRECT("H$"&amp;TEXT(ROW()-E122+1,"#"))+E122-1,"#")),"")</f>
        <v>#N/A</v>
      </c>
      <c r="K122" s="26">
        <f ca="1">INDIRECT("select!H"&amp;TEXT($B$1+A122,"#"))</f>
        <v>0</v>
      </c>
      <c r="L122" s="26" t="e">
        <f ca="1">VLOOKUP(K122,H$3181:J$3287,3,0)</f>
        <v>#N/A</v>
      </c>
      <c r="M122" s="26" t="e">
        <f ca="1">VLOOKUP(K122,H$3181:J$3287,2,0)</f>
        <v>#N/A</v>
      </c>
      <c r="N122" s="26" t="e">
        <f t="shared" ref="N122:N144" ca="1" si="18">IF(E122&lt;=INDIRECT("M$"&amp;TEXT(ROW()-E122+1,"#")),INDIRECT("K$"&amp;TEXT($F$1+INDIRECT("L$"&amp;TEXT(ROW()-E122+1,"#"))+E122-1,"#")),"")</f>
        <v>#N/A</v>
      </c>
      <c r="O122" s="26">
        <f ca="1">INDIRECT("select!I"&amp;TEXT($B$1+A122,"#"))</f>
        <v>0</v>
      </c>
      <c r="Q122" s="26" t="e">
        <f ca="1">VLOOKUP(O122,K$3181:O$3570,5,0)</f>
        <v>#N/A</v>
      </c>
      <c r="R122" s="26" t="e">
        <f ca="1">VLOOKUP(O122,K$3181:O$3570,4,0)</f>
        <v>#N/A</v>
      </c>
      <c r="S122" s="26" t="e">
        <f t="shared" ref="S122:S153" ca="1" si="19">IF(E122&lt;=INDIRECT("R$"&amp;TEXT(ROW()-E122+1,"#")),INDIRECT("P$"&amp;TEXT($F$1+INDIRECT("Q$"&amp;TEXT(ROW()-E122+1,"#"))+E122-1,"#")),"")</f>
        <v>#N/A</v>
      </c>
      <c r="T122" s="26" t="str">
        <f ca="1">IFERROR(VLOOKUP(O122,K$3181:O$3570,2,0),"")</f>
        <v/>
      </c>
      <c r="U122" s="26">
        <f ca="1">IFERROR(VLOOKUP(O122,K$3181:O$3570,3,0),0)</f>
        <v>0</v>
      </c>
      <c r="AH122" s="26" t="s">
        <v>309</v>
      </c>
      <c r="AI122" s="26">
        <v>5.2099999999999998E-4</v>
      </c>
    </row>
    <row r="123" spans="1:35" x14ac:dyDescent="0.45">
      <c r="A123" s="26">
        <f t="shared" ref="A123:A154" si="20">A122</f>
        <v>3</v>
      </c>
      <c r="E123" s="26">
        <v>2</v>
      </c>
      <c r="F123" s="26" t="str">
        <f t="shared" ca="1" si="16"/>
        <v/>
      </c>
      <c r="J123" s="26" t="e">
        <f t="shared" ca="1" si="17"/>
        <v>#N/A</v>
      </c>
      <c r="N123" s="26" t="e">
        <f t="shared" ca="1" si="18"/>
        <v>#N/A</v>
      </c>
      <c r="S123" s="26" t="e">
        <f t="shared" ca="1" si="19"/>
        <v>#N/A</v>
      </c>
      <c r="AH123" s="26" t="s">
        <v>310</v>
      </c>
      <c r="AI123" s="26">
        <v>5.3300000000000005E-4</v>
      </c>
    </row>
    <row r="124" spans="1:35" x14ac:dyDescent="0.45">
      <c r="A124" s="26">
        <f t="shared" si="20"/>
        <v>3</v>
      </c>
      <c r="E124" s="26">
        <v>3</v>
      </c>
      <c r="F124" s="26" t="str">
        <f t="shared" ca="1" si="16"/>
        <v/>
      </c>
      <c r="J124" s="26" t="e">
        <f t="shared" ca="1" si="17"/>
        <v>#N/A</v>
      </c>
      <c r="N124" s="26" t="e">
        <f t="shared" ca="1" si="18"/>
        <v>#N/A</v>
      </c>
      <c r="S124" s="26" t="e">
        <f t="shared" ca="1" si="19"/>
        <v>#N/A</v>
      </c>
      <c r="AH124" s="26" t="s">
        <v>311</v>
      </c>
      <c r="AI124" s="26">
        <v>4.9899999999999999E-4</v>
      </c>
    </row>
    <row r="125" spans="1:35" x14ac:dyDescent="0.45">
      <c r="A125" s="26">
        <f t="shared" si="20"/>
        <v>3</v>
      </c>
      <c r="E125" s="26">
        <v>4</v>
      </c>
      <c r="F125" s="26" t="str">
        <f t="shared" ca="1" si="16"/>
        <v/>
      </c>
      <c r="J125" s="26" t="e">
        <f t="shared" ca="1" si="17"/>
        <v>#N/A</v>
      </c>
      <c r="N125" s="26" t="e">
        <f t="shared" ca="1" si="18"/>
        <v>#N/A</v>
      </c>
      <c r="S125" s="26" t="e">
        <f t="shared" ca="1" si="19"/>
        <v>#N/A</v>
      </c>
      <c r="AH125" s="26" t="s">
        <v>312</v>
      </c>
      <c r="AI125" s="26">
        <v>4.2200000000000001E-4</v>
      </c>
    </row>
    <row r="126" spans="1:35" x14ac:dyDescent="0.45">
      <c r="A126" s="26">
        <f t="shared" si="20"/>
        <v>3</v>
      </c>
      <c r="E126" s="26">
        <v>5</v>
      </c>
      <c r="F126" s="26" t="str">
        <f t="shared" ca="1" si="16"/>
        <v/>
      </c>
      <c r="J126" s="26" t="e">
        <f t="shared" ca="1" si="17"/>
        <v>#N/A</v>
      </c>
      <c r="N126" s="26" t="e">
        <f t="shared" ca="1" si="18"/>
        <v>#N/A</v>
      </c>
      <c r="S126" s="26" t="e">
        <f t="shared" ca="1" si="19"/>
        <v>#N/A</v>
      </c>
      <c r="AH126" s="26" t="s">
        <v>313</v>
      </c>
      <c r="AI126" s="26">
        <v>4.5300000000000001E-4</v>
      </c>
    </row>
    <row r="127" spans="1:35" x14ac:dyDescent="0.45">
      <c r="A127" s="26">
        <f t="shared" si="20"/>
        <v>3</v>
      </c>
      <c r="E127" s="26">
        <v>6</v>
      </c>
      <c r="F127" s="26" t="str">
        <f t="shared" ca="1" si="16"/>
        <v/>
      </c>
      <c r="J127" s="26" t="e">
        <f t="shared" ca="1" si="17"/>
        <v>#N/A</v>
      </c>
      <c r="N127" s="26" t="e">
        <f t="shared" ca="1" si="18"/>
        <v>#N/A</v>
      </c>
      <c r="S127" s="26" t="e">
        <f t="shared" ca="1" si="19"/>
        <v>#N/A</v>
      </c>
      <c r="AH127" s="26" t="s">
        <v>314</v>
      </c>
      <c r="AI127" s="26">
        <v>5.2599999999999999E-4</v>
      </c>
    </row>
    <row r="128" spans="1:35" x14ac:dyDescent="0.45">
      <c r="A128" s="26">
        <f t="shared" si="20"/>
        <v>3</v>
      </c>
      <c r="E128" s="26">
        <v>7</v>
      </c>
      <c r="F128" s="26" t="str">
        <f t="shared" ca="1" si="16"/>
        <v/>
      </c>
      <c r="J128" s="26" t="e">
        <f t="shared" ca="1" si="17"/>
        <v>#N/A</v>
      </c>
      <c r="N128" s="26" t="e">
        <f t="shared" ca="1" si="18"/>
        <v>#N/A</v>
      </c>
      <c r="S128" s="26" t="e">
        <f t="shared" ca="1" si="19"/>
        <v>#N/A</v>
      </c>
      <c r="AH128" s="26" t="s">
        <v>315</v>
      </c>
      <c r="AI128" s="26">
        <v>4.64E-4</v>
      </c>
    </row>
    <row r="129" spans="1:35" x14ac:dyDescent="0.45">
      <c r="A129" s="26">
        <f t="shared" si="20"/>
        <v>3</v>
      </c>
      <c r="E129" s="26">
        <v>8</v>
      </c>
      <c r="F129" s="26" t="str">
        <f t="shared" ca="1" si="16"/>
        <v/>
      </c>
      <c r="J129" s="26" t="e">
        <f t="shared" ca="1" si="17"/>
        <v>#N/A</v>
      </c>
      <c r="N129" s="26" t="e">
        <f t="shared" ca="1" si="18"/>
        <v>#N/A</v>
      </c>
      <c r="S129" s="26" t="e">
        <f t="shared" ca="1" si="19"/>
        <v>#N/A</v>
      </c>
      <c r="AH129" s="26" t="s">
        <v>316</v>
      </c>
      <c r="AI129" s="26">
        <v>3.8900000000000002E-4</v>
      </c>
    </row>
    <row r="130" spans="1:35" x14ac:dyDescent="0.45">
      <c r="A130" s="26">
        <f t="shared" si="20"/>
        <v>3</v>
      </c>
      <c r="E130" s="26">
        <v>9</v>
      </c>
      <c r="F130" s="26" t="str">
        <f t="shared" ca="1" si="16"/>
        <v/>
      </c>
      <c r="J130" s="26" t="e">
        <f t="shared" ca="1" si="17"/>
        <v>#N/A</v>
      </c>
      <c r="N130" s="26" t="e">
        <f t="shared" ca="1" si="18"/>
        <v>#N/A</v>
      </c>
      <c r="S130" s="26" t="e">
        <f t="shared" ca="1" si="19"/>
        <v>#N/A</v>
      </c>
      <c r="AH130" s="26" t="s">
        <v>317</v>
      </c>
      <c r="AI130" s="26">
        <v>4.73E-4</v>
      </c>
    </row>
    <row r="131" spans="1:35" x14ac:dyDescent="0.45">
      <c r="A131" s="26">
        <f t="shared" si="20"/>
        <v>3</v>
      </c>
      <c r="E131" s="26">
        <v>10</v>
      </c>
      <c r="F131" s="26" t="str">
        <f t="shared" ca="1" si="16"/>
        <v/>
      </c>
      <c r="N131" s="26" t="e">
        <f t="shared" ca="1" si="18"/>
        <v>#N/A</v>
      </c>
      <c r="S131" s="26" t="e">
        <f t="shared" ca="1" si="19"/>
        <v>#N/A</v>
      </c>
      <c r="AH131" s="26" t="s">
        <v>318</v>
      </c>
      <c r="AI131" s="26">
        <v>3.1300000000000002E-4</v>
      </c>
    </row>
    <row r="132" spans="1:35" x14ac:dyDescent="0.45">
      <c r="A132" s="26">
        <f t="shared" si="20"/>
        <v>3</v>
      </c>
      <c r="E132" s="26">
        <v>11</v>
      </c>
      <c r="F132" s="26" t="str">
        <f t="shared" ca="1" si="16"/>
        <v/>
      </c>
      <c r="N132" s="26" t="e">
        <f t="shared" ca="1" si="18"/>
        <v>#N/A</v>
      </c>
      <c r="S132" s="26" t="e">
        <f t="shared" ca="1" si="19"/>
        <v>#N/A</v>
      </c>
      <c r="AH132" s="26" t="s">
        <v>319</v>
      </c>
      <c r="AI132" s="26">
        <v>0</v>
      </c>
    </row>
    <row r="133" spans="1:35" x14ac:dyDescent="0.45">
      <c r="A133" s="26">
        <f t="shared" si="20"/>
        <v>3</v>
      </c>
      <c r="E133" s="26">
        <v>12</v>
      </c>
      <c r="F133" s="26" t="str">
        <f t="shared" ca="1" si="16"/>
        <v/>
      </c>
      <c r="N133" s="26" t="e">
        <f t="shared" ca="1" si="18"/>
        <v>#N/A</v>
      </c>
      <c r="S133" s="26" t="e">
        <f t="shared" ca="1" si="19"/>
        <v>#N/A</v>
      </c>
      <c r="AH133" s="26" t="s">
        <v>320</v>
      </c>
      <c r="AI133" s="26">
        <v>2.4000000000000001E-4</v>
      </c>
    </row>
    <row r="134" spans="1:35" x14ac:dyDescent="0.45">
      <c r="A134" s="26">
        <f t="shared" si="20"/>
        <v>3</v>
      </c>
      <c r="E134" s="26">
        <v>13</v>
      </c>
      <c r="F134" s="26" t="str">
        <f t="shared" ca="1" si="16"/>
        <v/>
      </c>
      <c r="N134" s="26" t="e">
        <f t="shared" ca="1" si="18"/>
        <v>#N/A</v>
      </c>
      <c r="S134" s="26" t="e">
        <f t="shared" ca="1" si="19"/>
        <v>#N/A</v>
      </c>
      <c r="AH134" s="26" t="s">
        <v>321</v>
      </c>
      <c r="AI134" s="26">
        <v>4.1100000000000002E-4</v>
      </c>
    </row>
    <row r="135" spans="1:35" x14ac:dyDescent="0.45">
      <c r="A135" s="26">
        <f t="shared" si="20"/>
        <v>3</v>
      </c>
      <c r="E135" s="26">
        <v>14</v>
      </c>
      <c r="F135" s="26" t="str">
        <f t="shared" ca="1" si="16"/>
        <v/>
      </c>
      <c r="N135" s="26" t="e">
        <f t="shared" ca="1" si="18"/>
        <v>#N/A</v>
      </c>
      <c r="S135" s="26" t="e">
        <f t="shared" ca="1" si="19"/>
        <v>#N/A</v>
      </c>
      <c r="AH135" s="26" t="s">
        <v>322</v>
      </c>
      <c r="AI135" s="26">
        <v>4.2299999999999998E-4</v>
      </c>
    </row>
    <row r="136" spans="1:35" x14ac:dyDescent="0.45">
      <c r="A136" s="26">
        <f t="shared" si="20"/>
        <v>3</v>
      </c>
      <c r="E136" s="26">
        <v>15</v>
      </c>
      <c r="F136" s="26" t="str">
        <f t="shared" ca="1" si="16"/>
        <v/>
      </c>
      <c r="N136" s="26" t="e">
        <f t="shared" ca="1" si="18"/>
        <v>#N/A</v>
      </c>
      <c r="S136" s="26" t="e">
        <f t="shared" ca="1" si="19"/>
        <v>#N/A</v>
      </c>
      <c r="AH136" s="26" t="s">
        <v>323</v>
      </c>
      <c r="AI136" s="26">
        <v>4.55E-4</v>
      </c>
    </row>
    <row r="137" spans="1:35" x14ac:dyDescent="0.45">
      <c r="A137" s="26">
        <f t="shared" si="20"/>
        <v>3</v>
      </c>
      <c r="E137" s="26">
        <v>16</v>
      </c>
      <c r="F137" s="26" t="str">
        <f t="shared" ca="1" si="16"/>
        <v/>
      </c>
      <c r="N137" s="26" t="e">
        <f t="shared" ca="1" si="18"/>
        <v>#N/A</v>
      </c>
      <c r="S137" s="26" t="e">
        <f t="shared" ca="1" si="19"/>
        <v>#N/A</v>
      </c>
      <c r="AH137" s="26" t="s">
        <v>324</v>
      </c>
      <c r="AI137" s="26">
        <v>3.0899999999999998E-4</v>
      </c>
    </row>
    <row r="138" spans="1:35" x14ac:dyDescent="0.45">
      <c r="A138" s="26">
        <f t="shared" si="20"/>
        <v>3</v>
      </c>
      <c r="E138" s="26">
        <v>17</v>
      </c>
      <c r="F138" s="26" t="str">
        <f t="shared" ca="1" si="16"/>
        <v/>
      </c>
      <c r="N138" s="26" t="e">
        <f t="shared" ca="1" si="18"/>
        <v>#N/A</v>
      </c>
      <c r="S138" s="26" t="e">
        <f t="shared" ca="1" si="19"/>
        <v>#N/A</v>
      </c>
      <c r="AH138" s="26" t="s">
        <v>325</v>
      </c>
      <c r="AI138" s="26">
        <v>4.5800000000000002E-4</v>
      </c>
    </row>
    <row r="139" spans="1:35" x14ac:dyDescent="0.45">
      <c r="A139" s="26">
        <f t="shared" si="20"/>
        <v>3</v>
      </c>
      <c r="E139" s="26">
        <v>18</v>
      </c>
      <c r="F139" s="26" t="str">
        <f t="shared" ca="1" si="16"/>
        <v/>
      </c>
      <c r="N139" s="26" t="e">
        <f t="shared" ca="1" si="18"/>
        <v>#N/A</v>
      </c>
      <c r="S139" s="26" t="e">
        <f t="shared" ca="1" si="19"/>
        <v>#N/A</v>
      </c>
      <c r="AH139" s="26" t="s">
        <v>326</v>
      </c>
      <c r="AI139" s="26">
        <v>3.9199999999999999E-4</v>
      </c>
    </row>
    <row r="140" spans="1:35" x14ac:dyDescent="0.45">
      <c r="A140" s="26">
        <f t="shared" si="20"/>
        <v>3</v>
      </c>
      <c r="E140" s="26">
        <v>19</v>
      </c>
      <c r="F140" s="26" t="str">
        <f t="shared" ca="1" si="16"/>
        <v/>
      </c>
      <c r="N140" s="26" t="e">
        <f t="shared" ca="1" si="18"/>
        <v>#N/A</v>
      </c>
      <c r="S140" s="26" t="e">
        <f t="shared" ca="1" si="19"/>
        <v>#N/A</v>
      </c>
      <c r="AH140" s="26" t="s">
        <v>327</v>
      </c>
      <c r="AI140" s="26">
        <v>7.9999999999999996E-6</v>
      </c>
    </row>
    <row r="141" spans="1:35" x14ac:dyDescent="0.45">
      <c r="A141" s="26">
        <f t="shared" si="20"/>
        <v>3</v>
      </c>
      <c r="E141" s="26">
        <v>20</v>
      </c>
      <c r="F141" s="26" t="str">
        <f t="shared" ca="1" si="16"/>
        <v/>
      </c>
      <c r="N141" s="26" t="e">
        <f t="shared" ca="1" si="18"/>
        <v>#N/A</v>
      </c>
      <c r="S141" s="26" t="e">
        <f t="shared" ca="1" si="19"/>
        <v>#N/A</v>
      </c>
      <c r="AH141" s="26" t="s">
        <v>328</v>
      </c>
      <c r="AI141" s="26">
        <v>3.9199999999999999E-4</v>
      </c>
    </row>
    <row r="142" spans="1:35" x14ac:dyDescent="0.45">
      <c r="A142" s="26">
        <f t="shared" si="20"/>
        <v>3</v>
      </c>
      <c r="E142" s="26">
        <v>21</v>
      </c>
      <c r="F142" s="26" t="str">
        <f t="shared" ca="1" si="16"/>
        <v/>
      </c>
      <c r="N142" s="26" t="e">
        <f t="shared" ca="1" si="18"/>
        <v>#N/A</v>
      </c>
      <c r="S142" s="26" t="e">
        <f t="shared" ca="1" si="19"/>
        <v>#N/A</v>
      </c>
      <c r="AH142" s="26" t="s">
        <v>329</v>
      </c>
      <c r="AI142" s="26">
        <v>0</v>
      </c>
    </row>
    <row r="143" spans="1:35" x14ac:dyDescent="0.45">
      <c r="A143" s="26">
        <f t="shared" si="20"/>
        <v>3</v>
      </c>
      <c r="E143" s="26">
        <v>22</v>
      </c>
      <c r="F143" s="26" t="str">
        <f t="shared" ca="1" si="16"/>
        <v/>
      </c>
      <c r="N143" s="26" t="e">
        <f t="shared" ca="1" si="18"/>
        <v>#N/A</v>
      </c>
      <c r="S143" s="26" t="e">
        <f t="shared" ca="1" si="19"/>
        <v>#N/A</v>
      </c>
      <c r="AH143" s="26" t="s">
        <v>330</v>
      </c>
      <c r="AI143" s="26">
        <v>4.66E-4</v>
      </c>
    </row>
    <row r="144" spans="1:35" x14ac:dyDescent="0.45">
      <c r="A144" s="26">
        <f t="shared" si="20"/>
        <v>3</v>
      </c>
      <c r="E144" s="26">
        <v>23</v>
      </c>
      <c r="F144" s="26" t="str">
        <f t="shared" ca="1" si="16"/>
        <v/>
      </c>
      <c r="N144" s="26" t="e">
        <f t="shared" ca="1" si="18"/>
        <v>#N/A</v>
      </c>
      <c r="S144" s="26" t="e">
        <f t="shared" ca="1" si="19"/>
        <v>#N/A</v>
      </c>
      <c r="AH144" s="26" t="s">
        <v>331</v>
      </c>
      <c r="AI144" s="26">
        <v>4.4999999999999999E-4</v>
      </c>
    </row>
    <row r="145" spans="1:35" x14ac:dyDescent="0.45">
      <c r="A145" s="26">
        <f t="shared" si="20"/>
        <v>3</v>
      </c>
      <c r="E145" s="26">
        <v>24</v>
      </c>
      <c r="S145" s="26" t="e">
        <f t="shared" ca="1" si="19"/>
        <v>#N/A</v>
      </c>
      <c r="AH145" s="26" t="s">
        <v>332</v>
      </c>
      <c r="AI145" s="26">
        <v>0</v>
      </c>
    </row>
    <row r="146" spans="1:35" x14ac:dyDescent="0.45">
      <c r="A146" s="26">
        <f t="shared" si="20"/>
        <v>3</v>
      </c>
      <c r="E146" s="26">
        <v>25</v>
      </c>
      <c r="S146" s="26" t="e">
        <f t="shared" ca="1" si="19"/>
        <v>#N/A</v>
      </c>
      <c r="AH146" s="26" t="s">
        <v>333</v>
      </c>
      <c r="AI146" s="26">
        <v>2.92E-4</v>
      </c>
    </row>
    <row r="147" spans="1:35" x14ac:dyDescent="0.45">
      <c r="A147" s="26">
        <f t="shared" si="20"/>
        <v>3</v>
      </c>
      <c r="E147" s="26">
        <v>26</v>
      </c>
      <c r="S147" s="26" t="e">
        <f t="shared" ca="1" si="19"/>
        <v>#N/A</v>
      </c>
      <c r="AH147" s="26" t="s">
        <v>334</v>
      </c>
      <c r="AI147" s="26">
        <v>3.6699999999999998E-4</v>
      </c>
    </row>
    <row r="148" spans="1:35" x14ac:dyDescent="0.45">
      <c r="A148" s="26">
        <f t="shared" si="20"/>
        <v>3</v>
      </c>
      <c r="E148" s="26">
        <v>27</v>
      </c>
      <c r="S148" s="26" t="e">
        <f t="shared" ca="1" si="19"/>
        <v>#N/A</v>
      </c>
      <c r="AH148" s="26" t="s">
        <v>335</v>
      </c>
      <c r="AI148" s="26">
        <v>3.8999999999999999E-4</v>
      </c>
    </row>
    <row r="149" spans="1:35" x14ac:dyDescent="0.45">
      <c r="A149" s="26">
        <f t="shared" si="20"/>
        <v>3</v>
      </c>
      <c r="E149" s="26">
        <v>28</v>
      </c>
      <c r="S149" s="26" t="e">
        <f t="shared" ca="1" si="19"/>
        <v>#N/A</v>
      </c>
      <c r="AH149" s="26" t="s">
        <v>336</v>
      </c>
      <c r="AI149" s="26">
        <v>0</v>
      </c>
    </row>
    <row r="150" spans="1:35" x14ac:dyDescent="0.45">
      <c r="A150" s="26">
        <f t="shared" si="20"/>
        <v>3</v>
      </c>
      <c r="E150" s="26">
        <v>29</v>
      </c>
      <c r="S150" s="26" t="e">
        <f t="shared" ca="1" si="19"/>
        <v>#N/A</v>
      </c>
      <c r="AH150" s="26" t="s">
        <v>337</v>
      </c>
      <c r="AI150" s="26">
        <v>2.92E-4</v>
      </c>
    </row>
    <row r="151" spans="1:35" x14ac:dyDescent="0.45">
      <c r="A151" s="26">
        <f t="shared" si="20"/>
        <v>3</v>
      </c>
      <c r="E151" s="26">
        <v>30</v>
      </c>
      <c r="S151" s="26" t="e">
        <f t="shared" ca="1" si="19"/>
        <v>#N/A</v>
      </c>
      <c r="AH151" s="26" t="s">
        <v>338</v>
      </c>
      <c r="AI151" s="26">
        <v>3.19E-4</v>
      </c>
    </row>
    <row r="152" spans="1:35" x14ac:dyDescent="0.45">
      <c r="A152" s="26">
        <f t="shared" si="20"/>
        <v>3</v>
      </c>
      <c r="E152" s="26">
        <v>31</v>
      </c>
      <c r="S152" s="26" t="e">
        <f t="shared" ca="1" si="19"/>
        <v>#N/A</v>
      </c>
      <c r="AH152" s="26" t="s">
        <v>339</v>
      </c>
      <c r="AI152" s="26">
        <v>5.1099999999999995E-4</v>
      </c>
    </row>
    <row r="153" spans="1:35" x14ac:dyDescent="0.45">
      <c r="A153" s="26">
        <f t="shared" si="20"/>
        <v>3</v>
      </c>
      <c r="E153" s="26">
        <v>32</v>
      </c>
      <c r="S153" s="26" t="e">
        <f t="shared" ca="1" si="19"/>
        <v>#N/A</v>
      </c>
      <c r="AH153" s="26" t="s">
        <v>340</v>
      </c>
      <c r="AI153" s="26">
        <v>3.6499999999999998E-4</v>
      </c>
    </row>
    <row r="154" spans="1:35" x14ac:dyDescent="0.45">
      <c r="A154" s="26">
        <f t="shared" si="20"/>
        <v>3</v>
      </c>
      <c r="E154" s="26">
        <v>33</v>
      </c>
      <c r="S154" s="26" t="e">
        <f t="shared" ref="S154:S173" ca="1" si="21">IF(E154&lt;=INDIRECT("R$"&amp;TEXT(ROW()-E154+1,"#")),INDIRECT("P$"&amp;TEXT($F$1+INDIRECT("Q$"&amp;TEXT(ROW()-E154+1,"#"))+E154-1,"#")),"")</f>
        <v>#N/A</v>
      </c>
      <c r="AH154" s="26" t="s">
        <v>341</v>
      </c>
      <c r="AI154" s="26">
        <v>0</v>
      </c>
    </row>
    <row r="155" spans="1:35" x14ac:dyDescent="0.45">
      <c r="A155" s="26">
        <f t="shared" ref="A155:A173" si="22">A154</f>
        <v>3</v>
      </c>
      <c r="E155" s="26">
        <v>34</v>
      </c>
      <c r="S155" s="26" t="e">
        <f t="shared" ca="1" si="21"/>
        <v>#N/A</v>
      </c>
      <c r="AH155" s="26" t="s">
        <v>342</v>
      </c>
      <c r="AI155" s="26">
        <v>4.1199999999999999E-4</v>
      </c>
    </row>
    <row r="156" spans="1:35" x14ac:dyDescent="0.45">
      <c r="A156" s="26">
        <f t="shared" si="22"/>
        <v>3</v>
      </c>
      <c r="E156" s="26">
        <v>35</v>
      </c>
      <c r="S156" s="26" t="e">
        <f t="shared" ca="1" si="21"/>
        <v>#N/A</v>
      </c>
      <c r="AH156" s="26" t="s">
        <v>343</v>
      </c>
      <c r="AI156" s="26">
        <v>4.44E-4</v>
      </c>
    </row>
    <row r="157" spans="1:35" x14ac:dyDescent="0.45">
      <c r="A157" s="26">
        <f t="shared" si="22"/>
        <v>3</v>
      </c>
      <c r="E157" s="26">
        <v>36</v>
      </c>
      <c r="S157" s="26" t="e">
        <f t="shared" ca="1" si="21"/>
        <v>#N/A</v>
      </c>
      <c r="AH157" s="26" t="s">
        <v>344</v>
      </c>
      <c r="AI157" s="26">
        <v>5.1699999999999999E-4</v>
      </c>
    </row>
    <row r="158" spans="1:35" x14ac:dyDescent="0.45">
      <c r="A158" s="26">
        <f t="shared" si="22"/>
        <v>3</v>
      </c>
      <c r="E158" s="26">
        <v>37</v>
      </c>
      <c r="S158" s="26" t="e">
        <f t="shared" ca="1" si="21"/>
        <v>#N/A</v>
      </c>
      <c r="AH158" s="26" t="s">
        <v>345</v>
      </c>
      <c r="AI158" s="26">
        <v>5.4900000000000001E-4</v>
      </c>
    </row>
    <row r="159" spans="1:35" x14ac:dyDescent="0.45">
      <c r="A159" s="26">
        <f t="shared" si="22"/>
        <v>3</v>
      </c>
      <c r="E159" s="26">
        <v>38</v>
      </c>
      <c r="S159" s="26" t="e">
        <f t="shared" ca="1" si="21"/>
        <v>#N/A</v>
      </c>
      <c r="AH159" s="26" t="s">
        <v>346</v>
      </c>
      <c r="AI159" s="26">
        <v>3.9199999999999999E-4</v>
      </c>
    </row>
    <row r="160" spans="1:35" x14ac:dyDescent="0.45">
      <c r="A160" s="26">
        <f t="shared" si="22"/>
        <v>3</v>
      </c>
      <c r="E160" s="26">
        <v>39</v>
      </c>
      <c r="S160" s="26" t="e">
        <f t="shared" ca="1" si="21"/>
        <v>#N/A</v>
      </c>
      <c r="AH160" s="26" t="s">
        <v>347</v>
      </c>
      <c r="AI160" s="26">
        <v>3.8200000000000002E-4</v>
      </c>
    </row>
    <row r="161" spans="1:35" x14ac:dyDescent="0.45">
      <c r="A161" s="26">
        <f t="shared" si="22"/>
        <v>3</v>
      </c>
      <c r="E161" s="26">
        <v>40</v>
      </c>
      <c r="S161" s="26" t="e">
        <f t="shared" ca="1" si="21"/>
        <v>#N/A</v>
      </c>
      <c r="AH161" s="26" t="s">
        <v>348</v>
      </c>
      <c r="AI161" s="26">
        <v>3.1799999999999998E-4</v>
      </c>
    </row>
    <row r="162" spans="1:35" x14ac:dyDescent="0.45">
      <c r="A162" s="26">
        <f t="shared" si="22"/>
        <v>3</v>
      </c>
      <c r="E162" s="26">
        <v>41</v>
      </c>
      <c r="S162" s="26" t="e">
        <f t="shared" ca="1" si="21"/>
        <v>#N/A</v>
      </c>
      <c r="AH162" s="26" t="s">
        <v>349</v>
      </c>
      <c r="AI162" s="26">
        <v>3.8999999999999999E-4</v>
      </c>
    </row>
    <row r="163" spans="1:35" x14ac:dyDescent="0.45">
      <c r="A163" s="26">
        <f t="shared" si="22"/>
        <v>3</v>
      </c>
      <c r="E163" s="26">
        <v>42</v>
      </c>
      <c r="S163" s="26" t="e">
        <f t="shared" ca="1" si="21"/>
        <v>#N/A</v>
      </c>
      <c r="AH163" s="26" t="s">
        <v>350</v>
      </c>
      <c r="AI163" s="26">
        <v>6.5899999999999997E-4</v>
      </c>
    </row>
    <row r="164" spans="1:35" x14ac:dyDescent="0.45">
      <c r="A164" s="26">
        <f t="shared" si="22"/>
        <v>3</v>
      </c>
      <c r="E164" s="26">
        <v>43</v>
      </c>
      <c r="S164" s="26" t="e">
        <f t="shared" ca="1" si="21"/>
        <v>#N/A</v>
      </c>
      <c r="AH164" s="26" t="s">
        <v>351</v>
      </c>
      <c r="AI164" s="26">
        <v>3.9199999999999999E-4</v>
      </c>
    </row>
    <row r="165" spans="1:35" x14ac:dyDescent="0.45">
      <c r="A165" s="26">
        <f t="shared" si="22"/>
        <v>3</v>
      </c>
      <c r="E165" s="26">
        <v>44</v>
      </c>
      <c r="S165" s="26" t="e">
        <f t="shared" ca="1" si="21"/>
        <v>#N/A</v>
      </c>
      <c r="AH165" s="26" t="s">
        <v>352</v>
      </c>
      <c r="AI165" s="26">
        <v>5.1000000000000004E-4</v>
      </c>
    </row>
    <row r="166" spans="1:35" x14ac:dyDescent="0.45">
      <c r="A166" s="26">
        <f t="shared" si="22"/>
        <v>3</v>
      </c>
      <c r="E166" s="26">
        <v>45</v>
      </c>
      <c r="S166" s="26" t="e">
        <f t="shared" ca="1" si="21"/>
        <v>#N/A</v>
      </c>
      <c r="AH166" s="26" t="s">
        <v>353</v>
      </c>
      <c r="AI166" s="26">
        <v>2.02E-4</v>
      </c>
    </row>
    <row r="167" spans="1:35" x14ac:dyDescent="0.45">
      <c r="A167" s="26">
        <f t="shared" si="22"/>
        <v>3</v>
      </c>
      <c r="E167" s="26">
        <v>46</v>
      </c>
      <c r="S167" s="26" t="e">
        <f t="shared" ca="1" si="21"/>
        <v>#N/A</v>
      </c>
      <c r="AH167" s="26" t="s">
        <v>354</v>
      </c>
      <c r="AI167" s="26">
        <v>0</v>
      </c>
    </row>
    <row r="168" spans="1:35" x14ac:dyDescent="0.45">
      <c r="A168" s="26">
        <f t="shared" si="22"/>
        <v>3</v>
      </c>
      <c r="E168" s="26">
        <v>47</v>
      </c>
      <c r="S168" s="26" t="e">
        <f t="shared" ca="1" si="21"/>
        <v>#N/A</v>
      </c>
      <c r="AH168" s="26" t="s">
        <v>355</v>
      </c>
      <c r="AI168" s="26">
        <v>0</v>
      </c>
    </row>
    <row r="169" spans="1:35" x14ac:dyDescent="0.45">
      <c r="A169" s="26">
        <f t="shared" si="22"/>
        <v>3</v>
      </c>
      <c r="E169" s="26">
        <v>48</v>
      </c>
      <c r="S169" s="26" t="e">
        <f t="shared" ca="1" si="21"/>
        <v>#N/A</v>
      </c>
      <c r="AH169" s="26" t="s">
        <v>356</v>
      </c>
      <c r="AI169" s="26">
        <v>3.7399999999999998E-4</v>
      </c>
    </row>
    <row r="170" spans="1:35" x14ac:dyDescent="0.45">
      <c r="A170" s="26">
        <f t="shared" si="22"/>
        <v>3</v>
      </c>
      <c r="E170" s="26">
        <v>49</v>
      </c>
      <c r="S170" s="26" t="e">
        <f t="shared" ca="1" si="21"/>
        <v>#N/A</v>
      </c>
      <c r="AH170" s="26" t="s">
        <v>357</v>
      </c>
      <c r="AI170" s="26">
        <v>3.3000000000000003E-5</v>
      </c>
    </row>
    <row r="171" spans="1:35" x14ac:dyDescent="0.45">
      <c r="A171" s="26">
        <f t="shared" si="22"/>
        <v>3</v>
      </c>
      <c r="E171" s="26">
        <v>50</v>
      </c>
      <c r="S171" s="26" t="e">
        <f t="shared" ca="1" si="21"/>
        <v>#N/A</v>
      </c>
      <c r="AH171" s="26" t="s">
        <v>358</v>
      </c>
      <c r="AI171" s="26">
        <v>4.7899999999999999E-4</v>
      </c>
    </row>
    <row r="172" spans="1:35" x14ac:dyDescent="0.45">
      <c r="A172" s="26">
        <f t="shared" si="22"/>
        <v>3</v>
      </c>
      <c r="E172" s="26">
        <v>51</v>
      </c>
      <c r="S172" s="26" t="e">
        <f t="shared" ca="1" si="21"/>
        <v>#N/A</v>
      </c>
      <c r="AH172" s="26" t="s">
        <v>359</v>
      </c>
      <c r="AI172" s="26" t="s">
        <v>257</v>
      </c>
    </row>
    <row r="173" spans="1:35" x14ac:dyDescent="0.45">
      <c r="A173" s="26">
        <f t="shared" si="22"/>
        <v>3</v>
      </c>
      <c r="E173" s="26">
        <v>52</v>
      </c>
      <c r="S173" s="26" t="e">
        <f t="shared" ca="1" si="21"/>
        <v>#N/A</v>
      </c>
      <c r="AH173" s="26" t="s">
        <v>360</v>
      </c>
      <c r="AI173" s="26">
        <v>5.4100000000000003E-4</v>
      </c>
    </row>
    <row r="174" spans="1:35" x14ac:dyDescent="0.45">
      <c r="AH174" s="26" t="s">
        <v>361</v>
      </c>
      <c r="AI174" s="26">
        <v>3.9199999999999999E-4</v>
      </c>
    </row>
    <row r="175" spans="1:35" x14ac:dyDescent="0.45">
      <c r="AH175" s="26" t="s">
        <v>362</v>
      </c>
      <c r="AI175" s="26">
        <v>4.9799999999999996E-4</v>
      </c>
    </row>
    <row r="176" spans="1:35" x14ac:dyDescent="0.45">
      <c r="AH176" s="26" t="s">
        <v>363</v>
      </c>
      <c r="AI176" s="26">
        <v>4.86E-4</v>
      </c>
    </row>
    <row r="177" spans="1:35" x14ac:dyDescent="0.45">
      <c r="AH177" s="26" t="s">
        <v>364</v>
      </c>
      <c r="AI177" s="26">
        <v>4.2700000000000002E-4</v>
      </c>
    </row>
    <row r="178" spans="1:35" x14ac:dyDescent="0.45">
      <c r="AH178" s="26" t="s">
        <v>365</v>
      </c>
      <c r="AI178" s="26">
        <v>5.04E-4</v>
      </c>
    </row>
    <row r="179" spans="1:35" x14ac:dyDescent="0.45">
      <c r="AH179" s="26" t="s">
        <v>366</v>
      </c>
      <c r="AI179" s="26">
        <v>4.7899999999999999E-4</v>
      </c>
    </row>
    <row r="180" spans="1:35" x14ac:dyDescent="0.45">
      <c r="AH180" s="26" t="s">
        <v>367</v>
      </c>
      <c r="AI180" s="26">
        <v>5.31E-4</v>
      </c>
    </row>
    <row r="181" spans="1:35" x14ac:dyDescent="0.45">
      <c r="AH181" s="26" t="s">
        <v>368</v>
      </c>
      <c r="AI181" s="26">
        <v>5.0299999999999997E-4</v>
      </c>
    </row>
    <row r="182" spans="1:35" x14ac:dyDescent="0.45">
      <c r="A182" s="26">
        <f>(ROW()+58)/60</f>
        <v>4</v>
      </c>
      <c r="B182" s="26" t="str">
        <f ca="1">INDIRECT("select!E"&amp;TEXT($B$1+A182,"#"))</f>
        <v/>
      </c>
      <c r="C182" s="26" t="e">
        <f ca="1">VLOOKUP(B182,$A$3181:$D$3190,4)</f>
        <v>#N/A</v>
      </c>
      <c r="D182" s="26" t="e">
        <f ca="1">VLOOKUP(B182,$A$3181:$D$3190,3)</f>
        <v>#N/A</v>
      </c>
      <c r="E182" s="26">
        <v>1</v>
      </c>
      <c r="F182" s="26" t="str">
        <f t="shared" ref="F182:F204" ca="1" si="23">IF(E182&lt;=D$62,INDIRECT("E"&amp;TEXT($F$1+C$62+E182-1,"#")),"")</f>
        <v>金融・保険</v>
      </c>
      <c r="G182" s="26">
        <f ca="1">INDIRECT("select!G"&amp;TEXT($B$1+A182,"#"))</f>
        <v>0</v>
      </c>
      <c r="H182" s="26" t="e">
        <f ca="1">VLOOKUP(G182,E$3181:G$3219,3,0)</f>
        <v>#N/A</v>
      </c>
      <c r="I182" s="26" t="e">
        <f ca="1">VLOOKUP(G182,E$3181:G$3219,2,0)</f>
        <v>#N/A</v>
      </c>
      <c r="J182" s="26" t="e">
        <f t="shared" ref="J182:J190" ca="1" si="24">IF(E182&lt;=INDIRECT("I$"&amp;TEXT(ROW()-E182+1,"#")),INDIRECT("H$"&amp;TEXT($F$1+INDIRECT("H$"&amp;TEXT(ROW()-E182+1,"#"))+E182-1,"#")),"")</f>
        <v>#N/A</v>
      </c>
      <c r="K182" s="26">
        <f ca="1">INDIRECT("select!H"&amp;TEXT($B$1+A182,"#"))</f>
        <v>0</v>
      </c>
      <c r="L182" s="26" t="e">
        <f ca="1">VLOOKUP(K182,H$3181:J$3287,3,0)</f>
        <v>#N/A</v>
      </c>
      <c r="M182" s="26" t="e">
        <f ca="1">VLOOKUP(K182,H$3181:J$3287,2,0)</f>
        <v>#N/A</v>
      </c>
      <c r="N182" s="26" t="e">
        <f t="shared" ref="N182:N204" ca="1" si="25">IF(E182&lt;=INDIRECT("M$"&amp;TEXT(ROW()-E182+1,"#")),INDIRECT("K$"&amp;TEXT($F$1+INDIRECT("L$"&amp;TEXT(ROW()-E182+1,"#"))+E182-1,"#")),"")</f>
        <v>#N/A</v>
      </c>
      <c r="O182" s="26">
        <f ca="1">INDIRECT("select!I"&amp;TEXT($B$1+A182,"#"))</f>
        <v>0</v>
      </c>
      <c r="Q182" s="26" t="e">
        <f ca="1">VLOOKUP(O182,K$3181:O$3570,5,0)</f>
        <v>#N/A</v>
      </c>
      <c r="R182" s="26" t="e">
        <f ca="1">VLOOKUP(O182,K$3181:O$3570,4,0)</f>
        <v>#N/A</v>
      </c>
      <c r="S182" s="26" t="e">
        <f t="shared" ref="S182:S213" ca="1" si="26">IF(E182&lt;=INDIRECT("R$"&amp;TEXT(ROW()-E182+1,"#")),INDIRECT("P$"&amp;TEXT($F$1+INDIRECT("Q$"&amp;TEXT(ROW()-E182+1,"#"))+E182-1,"#")),"")</f>
        <v>#N/A</v>
      </c>
      <c r="T182" s="26" t="str">
        <f ca="1">IFERROR(VLOOKUP(O182,K$3181:O$3570,2,0),"")</f>
        <v/>
      </c>
      <c r="U182" s="26">
        <f ca="1">IFERROR(VLOOKUP(O182,K$3181:O$3570,3,0),0)</f>
        <v>0</v>
      </c>
      <c r="AH182" s="26" t="s">
        <v>369</v>
      </c>
      <c r="AI182" s="26">
        <v>0</v>
      </c>
    </row>
    <row r="183" spans="1:35" x14ac:dyDescent="0.45">
      <c r="A183" s="26">
        <f t="shared" ref="A183:A214" si="27">A182</f>
        <v>4</v>
      </c>
      <c r="E183" s="26">
        <v>2</v>
      </c>
      <c r="F183" s="26" t="str">
        <f t="shared" ca="1" si="23"/>
        <v/>
      </c>
      <c r="J183" s="26" t="e">
        <f t="shared" ca="1" si="24"/>
        <v>#N/A</v>
      </c>
      <c r="N183" s="26" t="e">
        <f t="shared" ca="1" si="25"/>
        <v>#N/A</v>
      </c>
      <c r="S183" s="26" t="e">
        <f t="shared" ca="1" si="26"/>
        <v>#N/A</v>
      </c>
      <c r="AH183" s="26" t="s">
        <v>370</v>
      </c>
      <c r="AI183" s="26">
        <v>0</v>
      </c>
    </row>
    <row r="184" spans="1:35" x14ac:dyDescent="0.45">
      <c r="A184" s="26">
        <f t="shared" si="27"/>
        <v>4</v>
      </c>
      <c r="E184" s="26">
        <v>3</v>
      </c>
      <c r="F184" s="26" t="str">
        <f t="shared" ca="1" si="23"/>
        <v/>
      </c>
      <c r="J184" s="26" t="e">
        <f t="shared" ca="1" si="24"/>
        <v>#N/A</v>
      </c>
      <c r="N184" s="26" t="e">
        <f t="shared" ca="1" si="25"/>
        <v>#N/A</v>
      </c>
      <c r="S184" s="26" t="e">
        <f t="shared" ca="1" si="26"/>
        <v>#N/A</v>
      </c>
      <c r="AH184" s="26" t="s">
        <v>371</v>
      </c>
      <c r="AI184" s="26">
        <v>4.7699999999999999E-4</v>
      </c>
    </row>
    <row r="185" spans="1:35" x14ac:dyDescent="0.45">
      <c r="A185" s="26">
        <f t="shared" si="27"/>
        <v>4</v>
      </c>
      <c r="E185" s="26">
        <v>4</v>
      </c>
      <c r="F185" s="26" t="str">
        <f t="shared" ca="1" si="23"/>
        <v/>
      </c>
      <c r="J185" s="26" t="e">
        <f t="shared" ca="1" si="24"/>
        <v>#N/A</v>
      </c>
      <c r="N185" s="26" t="e">
        <f t="shared" ca="1" si="25"/>
        <v>#N/A</v>
      </c>
      <c r="S185" s="26" t="e">
        <f t="shared" ca="1" si="26"/>
        <v>#N/A</v>
      </c>
      <c r="AH185" s="26" t="s">
        <v>372</v>
      </c>
      <c r="AI185" s="26">
        <v>5.2099999999999998E-4</v>
      </c>
    </row>
    <row r="186" spans="1:35" x14ac:dyDescent="0.45">
      <c r="A186" s="26">
        <f t="shared" si="27"/>
        <v>4</v>
      </c>
      <c r="E186" s="26">
        <v>5</v>
      </c>
      <c r="F186" s="26" t="str">
        <f t="shared" ca="1" si="23"/>
        <v/>
      </c>
      <c r="J186" s="26" t="e">
        <f t="shared" ca="1" si="24"/>
        <v>#N/A</v>
      </c>
      <c r="N186" s="26" t="e">
        <f t="shared" ca="1" si="25"/>
        <v>#N/A</v>
      </c>
      <c r="S186" s="26" t="e">
        <f t="shared" ca="1" si="26"/>
        <v>#N/A</v>
      </c>
      <c r="AH186" s="26" t="s">
        <v>373</v>
      </c>
      <c r="AI186" s="26">
        <v>4.9600000000000002E-4</v>
      </c>
    </row>
    <row r="187" spans="1:35" x14ac:dyDescent="0.45">
      <c r="A187" s="26">
        <f t="shared" si="27"/>
        <v>4</v>
      </c>
      <c r="E187" s="26">
        <v>6</v>
      </c>
      <c r="F187" s="26" t="str">
        <f t="shared" ca="1" si="23"/>
        <v/>
      </c>
      <c r="J187" s="26" t="e">
        <f t="shared" ca="1" si="24"/>
        <v>#N/A</v>
      </c>
      <c r="N187" s="26" t="e">
        <f t="shared" ca="1" si="25"/>
        <v>#N/A</v>
      </c>
      <c r="S187" s="26" t="e">
        <f t="shared" ca="1" si="26"/>
        <v>#N/A</v>
      </c>
      <c r="AH187" s="26" t="s">
        <v>374</v>
      </c>
      <c r="AI187" s="26">
        <v>4.5600000000000003E-4</v>
      </c>
    </row>
    <row r="188" spans="1:35" x14ac:dyDescent="0.45">
      <c r="A188" s="26">
        <f t="shared" si="27"/>
        <v>4</v>
      </c>
      <c r="E188" s="26">
        <v>7</v>
      </c>
      <c r="F188" s="26" t="str">
        <f t="shared" ca="1" si="23"/>
        <v/>
      </c>
      <c r="J188" s="26" t="e">
        <f t="shared" ca="1" si="24"/>
        <v>#N/A</v>
      </c>
      <c r="N188" s="26" t="e">
        <f t="shared" ca="1" si="25"/>
        <v>#N/A</v>
      </c>
      <c r="S188" s="26" t="e">
        <f t="shared" ca="1" si="26"/>
        <v>#N/A</v>
      </c>
      <c r="AH188" s="26" t="s">
        <v>375</v>
      </c>
      <c r="AI188" s="26">
        <v>4.26E-4</v>
      </c>
    </row>
    <row r="189" spans="1:35" x14ac:dyDescent="0.45">
      <c r="A189" s="26">
        <f t="shared" si="27"/>
        <v>4</v>
      </c>
      <c r="E189" s="26">
        <v>8</v>
      </c>
      <c r="F189" s="26" t="str">
        <f t="shared" ca="1" si="23"/>
        <v/>
      </c>
      <c r="J189" s="26" t="e">
        <f t="shared" ca="1" si="24"/>
        <v>#N/A</v>
      </c>
      <c r="N189" s="26" t="e">
        <f t="shared" ca="1" si="25"/>
        <v>#N/A</v>
      </c>
      <c r="S189" s="26" t="e">
        <f t="shared" ca="1" si="26"/>
        <v>#N/A</v>
      </c>
      <c r="AH189" s="26" t="s">
        <v>376</v>
      </c>
      <c r="AI189" s="26">
        <v>3.9300000000000001E-4</v>
      </c>
    </row>
    <row r="190" spans="1:35" x14ac:dyDescent="0.45">
      <c r="A190" s="26">
        <f t="shared" si="27"/>
        <v>4</v>
      </c>
      <c r="E190" s="26">
        <v>9</v>
      </c>
      <c r="F190" s="26" t="str">
        <f t="shared" ca="1" si="23"/>
        <v/>
      </c>
      <c r="J190" s="26" t="e">
        <f t="shared" ca="1" si="24"/>
        <v>#N/A</v>
      </c>
      <c r="N190" s="26" t="e">
        <f t="shared" ca="1" si="25"/>
        <v>#N/A</v>
      </c>
      <c r="S190" s="26" t="e">
        <f t="shared" ca="1" si="26"/>
        <v>#N/A</v>
      </c>
      <c r="AH190" s="26" t="s">
        <v>377</v>
      </c>
      <c r="AI190" s="26">
        <v>0</v>
      </c>
    </row>
    <row r="191" spans="1:35" x14ac:dyDescent="0.45">
      <c r="A191" s="26">
        <f t="shared" si="27"/>
        <v>4</v>
      </c>
      <c r="E191" s="26">
        <v>10</v>
      </c>
      <c r="F191" s="26" t="str">
        <f t="shared" ca="1" si="23"/>
        <v/>
      </c>
      <c r="N191" s="26" t="e">
        <f t="shared" ca="1" si="25"/>
        <v>#N/A</v>
      </c>
      <c r="S191" s="26" t="e">
        <f t="shared" ca="1" si="26"/>
        <v>#N/A</v>
      </c>
      <c r="AH191" s="26" t="s">
        <v>378</v>
      </c>
      <c r="AI191" s="26">
        <v>0</v>
      </c>
    </row>
    <row r="192" spans="1:35" x14ac:dyDescent="0.45">
      <c r="A192" s="26">
        <f t="shared" si="27"/>
        <v>4</v>
      </c>
      <c r="E192" s="26">
        <v>11</v>
      </c>
      <c r="F192" s="26" t="str">
        <f t="shared" ca="1" si="23"/>
        <v/>
      </c>
      <c r="N192" s="26" t="e">
        <f t="shared" ca="1" si="25"/>
        <v>#N/A</v>
      </c>
      <c r="S192" s="26" t="e">
        <f t="shared" ca="1" si="26"/>
        <v>#N/A</v>
      </c>
      <c r="AH192" s="26" t="s">
        <v>379</v>
      </c>
      <c r="AI192" s="26">
        <v>2.5300000000000002E-4</v>
      </c>
    </row>
    <row r="193" spans="1:35" x14ac:dyDescent="0.45">
      <c r="A193" s="26">
        <f t="shared" si="27"/>
        <v>4</v>
      </c>
      <c r="E193" s="26">
        <v>12</v>
      </c>
      <c r="F193" s="26" t="str">
        <f t="shared" ca="1" si="23"/>
        <v/>
      </c>
      <c r="N193" s="26" t="e">
        <f t="shared" ca="1" si="25"/>
        <v>#N/A</v>
      </c>
      <c r="S193" s="26" t="e">
        <f t="shared" ca="1" si="26"/>
        <v>#N/A</v>
      </c>
      <c r="AH193" s="26" t="s">
        <v>380</v>
      </c>
      <c r="AI193" s="26">
        <v>4.9899999999999999E-4</v>
      </c>
    </row>
    <row r="194" spans="1:35" x14ac:dyDescent="0.45">
      <c r="A194" s="26">
        <f t="shared" si="27"/>
        <v>4</v>
      </c>
      <c r="E194" s="26">
        <v>13</v>
      </c>
      <c r="F194" s="26" t="str">
        <f t="shared" ca="1" si="23"/>
        <v/>
      </c>
      <c r="N194" s="26" t="e">
        <f t="shared" ca="1" si="25"/>
        <v>#N/A</v>
      </c>
      <c r="S194" s="26" t="e">
        <f t="shared" ca="1" si="26"/>
        <v>#N/A</v>
      </c>
      <c r="AH194" s="26" t="s">
        <v>381</v>
      </c>
      <c r="AI194" s="26">
        <v>4.3600000000000003E-4</v>
      </c>
    </row>
    <row r="195" spans="1:35" x14ac:dyDescent="0.45">
      <c r="A195" s="26">
        <f t="shared" si="27"/>
        <v>4</v>
      </c>
      <c r="E195" s="26">
        <v>14</v>
      </c>
      <c r="F195" s="26" t="str">
        <f t="shared" ca="1" si="23"/>
        <v/>
      </c>
      <c r="N195" s="26" t="e">
        <f t="shared" ca="1" si="25"/>
        <v>#N/A</v>
      </c>
      <c r="S195" s="26" t="e">
        <f t="shared" ca="1" si="26"/>
        <v>#N/A</v>
      </c>
      <c r="AH195" s="26" t="s">
        <v>382</v>
      </c>
      <c r="AI195" s="26">
        <v>5.4000000000000001E-4</v>
      </c>
    </row>
    <row r="196" spans="1:35" x14ac:dyDescent="0.45">
      <c r="A196" s="26">
        <f t="shared" si="27"/>
        <v>4</v>
      </c>
      <c r="E196" s="26">
        <v>15</v>
      </c>
      <c r="F196" s="26" t="str">
        <f t="shared" ca="1" si="23"/>
        <v/>
      </c>
      <c r="N196" s="26" t="e">
        <f t="shared" ca="1" si="25"/>
        <v>#N/A</v>
      </c>
      <c r="S196" s="26" t="e">
        <f t="shared" ca="1" si="26"/>
        <v>#N/A</v>
      </c>
      <c r="AH196" s="26" t="s">
        <v>383</v>
      </c>
      <c r="AI196" s="26">
        <v>3.1599999999999998E-4</v>
      </c>
    </row>
    <row r="197" spans="1:35" x14ac:dyDescent="0.45">
      <c r="A197" s="26">
        <f t="shared" si="27"/>
        <v>4</v>
      </c>
      <c r="E197" s="26">
        <v>16</v>
      </c>
      <c r="F197" s="26" t="str">
        <f t="shared" ca="1" si="23"/>
        <v/>
      </c>
      <c r="N197" s="26" t="e">
        <f t="shared" ca="1" si="25"/>
        <v>#N/A</v>
      </c>
      <c r="S197" s="26" t="e">
        <f t="shared" ca="1" si="26"/>
        <v>#N/A</v>
      </c>
      <c r="AH197" s="26" t="s">
        <v>384</v>
      </c>
      <c r="AI197" s="26">
        <v>5.8500000000000002E-4</v>
      </c>
    </row>
    <row r="198" spans="1:35" x14ac:dyDescent="0.45">
      <c r="A198" s="26">
        <f t="shared" si="27"/>
        <v>4</v>
      </c>
      <c r="E198" s="26">
        <v>17</v>
      </c>
      <c r="F198" s="26" t="str">
        <f t="shared" ca="1" si="23"/>
        <v/>
      </c>
      <c r="N198" s="26" t="e">
        <f t="shared" ca="1" si="25"/>
        <v>#N/A</v>
      </c>
      <c r="S198" s="26" t="e">
        <f t="shared" ca="1" si="26"/>
        <v>#N/A</v>
      </c>
      <c r="AH198" s="26" t="s">
        <v>385</v>
      </c>
      <c r="AI198" s="26">
        <v>5.4500000000000002E-4</v>
      </c>
    </row>
    <row r="199" spans="1:35" x14ac:dyDescent="0.45">
      <c r="A199" s="26">
        <f t="shared" si="27"/>
        <v>4</v>
      </c>
      <c r="E199" s="26">
        <v>18</v>
      </c>
      <c r="F199" s="26" t="str">
        <f t="shared" ca="1" si="23"/>
        <v/>
      </c>
      <c r="N199" s="26" t="e">
        <f t="shared" ca="1" si="25"/>
        <v>#N/A</v>
      </c>
      <c r="S199" s="26" t="e">
        <f t="shared" ca="1" si="26"/>
        <v>#N/A</v>
      </c>
      <c r="AH199" s="26" t="s">
        <v>386</v>
      </c>
      <c r="AI199" s="26">
        <v>4.3899999999999999E-4</v>
      </c>
    </row>
    <row r="200" spans="1:35" x14ac:dyDescent="0.45">
      <c r="A200" s="26">
        <f t="shared" si="27"/>
        <v>4</v>
      </c>
      <c r="E200" s="26">
        <v>19</v>
      </c>
      <c r="F200" s="26" t="str">
        <f t="shared" ca="1" si="23"/>
        <v/>
      </c>
      <c r="N200" s="26" t="e">
        <f t="shared" ca="1" si="25"/>
        <v>#N/A</v>
      </c>
      <c r="S200" s="26" t="e">
        <f t="shared" ca="1" si="26"/>
        <v>#N/A</v>
      </c>
      <c r="AH200" s="26" t="s">
        <v>387</v>
      </c>
      <c r="AI200" s="26">
        <v>4.1800000000000002E-4</v>
      </c>
    </row>
    <row r="201" spans="1:35" x14ac:dyDescent="0.45">
      <c r="A201" s="26">
        <f t="shared" si="27"/>
        <v>4</v>
      </c>
      <c r="E201" s="26">
        <v>20</v>
      </c>
      <c r="F201" s="26" t="str">
        <f t="shared" ca="1" si="23"/>
        <v/>
      </c>
      <c r="N201" s="26" t="e">
        <f t="shared" ca="1" si="25"/>
        <v>#N/A</v>
      </c>
      <c r="S201" s="26" t="e">
        <f t="shared" ca="1" si="26"/>
        <v>#N/A</v>
      </c>
      <c r="AH201" s="26" t="s">
        <v>388</v>
      </c>
      <c r="AI201" s="26">
        <v>3.9199999999999999E-4</v>
      </c>
    </row>
    <row r="202" spans="1:35" x14ac:dyDescent="0.45">
      <c r="A202" s="26">
        <f t="shared" si="27"/>
        <v>4</v>
      </c>
      <c r="E202" s="26">
        <v>21</v>
      </c>
      <c r="F202" s="26" t="str">
        <f t="shared" ca="1" si="23"/>
        <v/>
      </c>
      <c r="N202" s="26" t="e">
        <f t="shared" ca="1" si="25"/>
        <v>#N/A</v>
      </c>
      <c r="S202" s="26" t="e">
        <f t="shared" ca="1" si="26"/>
        <v>#N/A</v>
      </c>
      <c r="AH202" s="26" t="s">
        <v>389</v>
      </c>
      <c r="AI202" s="26">
        <v>5.3600000000000002E-4</v>
      </c>
    </row>
    <row r="203" spans="1:35" x14ac:dyDescent="0.45">
      <c r="A203" s="26">
        <f t="shared" si="27"/>
        <v>4</v>
      </c>
      <c r="E203" s="26">
        <v>22</v>
      </c>
      <c r="F203" s="26" t="str">
        <f t="shared" ca="1" si="23"/>
        <v/>
      </c>
      <c r="N203" s="26" t="e">
        <f t="shared" ca="1" si="25"/>
        <v>#N/A</v>
      </c>
      <c r="S203" s="26" t="e">
        <f t="shared" ca="1" si="26"/>
        <v>#N/A</v>
      </c>
      <c r="AH203" s="26" t="s">
        <v>390</v>
      </c>
      <c r="AI203" s="26">
        <v>2.9100000000000003E-4</v>
      </c>
    </row>
    <row r="204" spans="1:35" x14ac:dyDescent="0.45">
      <c r="A204" s="26">
        <f t="shared" si="27"/>
        <v>4</v>
      </c>
      <c r="E204" s="26">
        <v>23</v>
      </c>
      <c r="F204" s="26" t="str">
        <f t="shared" ca="1" si="23"/>
        <v/>
      </c>
      <c r="N204" s="26" t="e">
        <f t="shared" ca="1" si="25"/>
        <v>#N/A</v>
      </c>
      <c r="S204" s="26" t="e">
        <f t="shared" ca="1" si="26"/>
        <v>#N/A</v>
      </c>
      <c r="AH204" s="26" t="s">
        <v>391</v>
      </c>
      <c r="AI204" s="26">
        <v>4.6099999999999998E-4</v>
      </c>
    </row>
    <row r="205" spans="1:35" x14ac:dyDescent="0.45">
      <c r="A205" s="26">
        <f t="shared" si="27"/>
        <v>4</v>
      </c>
      <c r="E205" s="26">
        <v>24</v>
      </c>
      <c r="S205" s="26" t="e">
        <f t="shared" ca="1" si="26"/>
        <v>#N/A</v>
      </c>
      <c r="AH205" s="26" t="s">
        <v>392</v>
      </c>
      <c r="AI205" s="26">
        <v>4.9100000000000001E-4</v>
      </c>
    </row>
    <row r="206" spans="1:35" x14ac:dyDescent="0.45">
      <c r="A206" s="26">
        <f t="shared" si="27"/>
        <v>4</v>
      </c>
      <c r="E206" s="26">
        <v>25</v>
      </c>
      <c r="S206" s="26" t="e">
        <f t="shared" ca="1" si="26"/>
        <v>#N/A</v>
      </c>
      <c r="AH206" s="26" t="s">
        <v>393</v>
      </c>
      <c r="AI206" s="26">
        <v>4.6700000000000002E-4</v>
      </c>
    </row>
    <row r="207" spans="1:35" x14ac:dyDescent="0.45">
      <c r="A207" s="26">
        <f t="shared" si="27"/>
        <v>4</v>
      </c>
      <c r="E207" s="26">
        <v>26</v>
      </c>
      <c r="S207" s="26" t="e">
        <f t="shared" ca="1" si="26"/>
        <v>#N/A</v>
      </c>
      <c r="AH207" s="26" t="s">
        <v>394</v>
      </c>
      <c r="AI207" s="26">
        <v>0</v>
      </c>
    </row>
    <row r="208" spans="1:35" x14ac:dyDescent="0.45">
      <c r="A208" s="26">
        <f t="shared" si="27"/>
        <v>4</v>
      </c>
      <c r="E208" s="26">
        <v>27</v>
      </c>
      <c r="S208" s="26" t="e">
        <f t="shared" ca="1" si="26"/>
        <v>#N/A</v>
      </c>
      <c r="AH208" s="26" t="s">
        <v>395</v>
      </c>
      <c r="AI208" s="26">
        <v>2.0000000000000001E-4</v>
      </c>
    </row>
    <row r="209" spans="1:35" x14ac:dyDescent="0.45">
      <c r="A209" s="26">
        <f t="shared" si="27"/>
        <v>4</v>
      </c>
      <c r="E209" s="26">
        <v>28</v>
      </c>
      <c r="S209" s="26" t="e">
        <f t="shared" ca="1" si="26"/>
        <v>#N/A</v>
      </c>
      <c r="AH209" s="26" t="s">
        <v>396</v>
      </c>
      <c r="AI209" s="26">
        <v>5.4600000000000004E-4</v>
      </c>
    </row>
    <row r="210" spans="1:35" x14ac:dyDescent="0.45">
      <c r="A210" s="26">
        <f t="shared" si="27"/>
        <v>4</v>
      </c>
      <c r="E210" s="26">
        <v>29</v>
      </c>
      <c r="S210" s="26" t="e">
        <f t="shared" ca="1" si="26"/>
        <v>#N/A</v>
      </c>
      <c r="AH210" s="26" t="s">
        <v>397</v>
      </c>
      <c r="AI210" s="26">
        <v>3.9100000000000002E-4</v>
      </c>
    </row>
    <row r="211" spans="1:35" x14ac:dyDescent="0.45">
      <c r="A211" s="26">
        <f t="shared" si="27"/>
        <v>4</v>
      </c>
      <c r="E211" s="26">
        <v>30</v>
      </c>
      <c r="S211" s="26" t="e">
        <f t="shared" ca="1" si="26"/>
        <v>#N/A</v>
      </c>
      <c r="AH211" s="26" t="s">
        <v>398</v>
      </c>
      <c r="AI211" s="26">
        <v>0</v>
      </c>
    </row>
    <row r="212" spans="1:35" x14ac:dyDescent="0.45">
      <c r="A212" s="26">
        <f t="shared" si="27"/>
        <v>4</v>
      </c>
      <c r="E212" s="26">
        <v>31</v>
      </c>
      <c r="S212" s="26" t="e">
        <f t="shared" ca="1" si="26"/>
        <v>#N/A</v>
      </c>
      <c r="AH212" s="26" t="s">
        <v>399</v>
      </c>
      <c r="AI212" s="26">
        <v>0</v>
      </c>
    </row>
    <row r="213" spans="1:35" x14ac:dyDescent="0.45">
      <c r="A213" s="26">
        <f t="shared" si="27"/>
        <v>4</v>
      </c>
      <c r="E213" s="26">
        <v>32</v>
      </c>
      <c r="S213" s="26" t="e">
        <f t="shared" ca="1" si="26"/>
        <v>#N/A</v>
      </c>
      <c r="AH213" s="26" t="s">
        <v>400</v>
      </c>
      <c r="AI213" s="26">
        <v>2.0000000000000001E-4</v>
      </c>
    </row>
    <row r="214" spans="1:35" x14ac:dyDescent="0.45">
      <c r="A214" s="26">
        <f t="shared" si="27"/>
        <v>4</v>
      </c>
      <c r="E214" s="26">
        <v>33</v>
      </c>
      <c r="S214" s="26" t="e">
        <f t="shared" ref="S214:S233" ca="1" si="28">IF(E214&lt;=INDIRECT("R$"&amp;TEXT(ROW()-E214+1,"#")),INDIRECT("P$"&amp;TEXT($F$1+INDIRECT("Q$"&amp;TEXT(ROW()-E214+1,"#"))+E214-1,"#")),"")</f>
        <v>#N/A</v>
      </c>
      <c r="AH214" s="26" t="s">
        <v>401</v>
      </c>
      <c r="AI214" s="26">
        <v>4.8299999999999998E-4</v>
      </c>
    </row>
    <row r="215" spans="1:35" x14ac:dyDescent="0.45">
      <c r="A215" s="26">
        <f t="shared" ref="A215:A233" si="29">A214</f>
        <v>4</v>
      </c>
      <c r="E215" s="26">
        <v>34</v>
      </c>
      <c r="S215" s="26" t="e">
        <f t="shared" ca="1" si="28"/>
        <v>#N/A</v>
      </c>
      <c r="AH215" s="26" t="s">
        <v>402</v>
      </c>
      <c r="AI215" s="26">
        <v>5.1900000000000004E-4</v>
      </c>
    </row>
    <row r="216" spans="1:35" x14ac:dyDescent="0.45">
      <c r="A216" s="26">
        <f t="shared" si="29"/>
        <v>4</v>
      </c>
      <c r="E216" s="26">
        <v>35</v>
      </c>
      <c r="S216" s="26" t="e">
        <f t="shared" ca="1" si="28"/>
        <v>#N/A</v>
      </c>
      <c r="AH216" s="26" t="s">
        <v>403</v>
      </c>
      <c r="AI216" s="26">
        <v>3.8299999999999999E-4</v>
      </c>
    </row>
    <row r="217" spans="1:35" x14ac:dyDescent="0.45">
      <c r="A217" s="26">
        <f t="shared" si="29"/>
        <v>4</v>
      </c>
      <c r="E217" s="26">
        <v>36</v>
      </c>
      <c r="S217" s="26" t="e">
        <f t="shared" ca="1" si="28"/>
        <v>#N/A</v>
      </c>
      <c r="AH217" s="26" t="s">
        <v>404</v>
      </c>
      <c r="AI217" s="26" t="s">
        <v>257</v>
      </c>
    </row>
    <row r="218" spans="1:35" x14ac:dyDescent="0.45">
      <c r="A218" s="26">
        <f t="shared" si="29"/>
        <v>4</v>
      </c>
      <c r="E218" s="26">
        <v>37</v>
      </c>
      <c r="S218" s="26" t="e">
        <f t="shared" ca="1" si="28"/>
        <v>#N/A</v>
      </c>
      <c r="AH218" s="26" t="s">
        <v>405</v>
      </c>
      <c r="AI218" s="26" t="s">
        <v>406</v>
      </c>
    </row>
    <row r="219" spans="1:35" x14ac:dyDescent="0.45">
      <c r="A219" s="26">
        <f t="shared" si="29"/>
        <v>4</v>
      </c>
      <c r="E219" s="26">
        <v>38</v>
      </c>
      <c r="S219" s="26" t="e">
        <f t="shared" ca="1" si="28"/>
        <v>#N/A</v>
      </c>
      <c r="AH219" s="26" t="s">
        <v>407</v>
      </c>
      <c r="AI219" s="26">
        <v>0</v>
      </c>
    </row>
    <row r="220" spans="1:35" x14ac:dyDescent="0.45">
      <c r="A220" s="26">
        <f t="shared" si="29"/>
        <v>4</v>
      </c>
      <c r="E220" s="26">
        <v>39</v>
      </c>
      <c r="S220" s="26" t="e">
        <f t="shared" ca="1" si="28"/>
        <v>#N/A</v>
      </c>
      <c r="AH220" s="26" t="s">
        <v>408</v>
      </c>
      <c r="AI220" s="26" t="s">
        <v>257</v>
      </c>
    </row>
    <row r="221" spans="1:35" x14ac:dyDescent="0.45">
      <c r="A221" s="26">
        <f t="shared" si="29"/>
        <v>4</v>
      </c>
      <c r="E221" s="26">
        <v>40</v>
      </c>
      <c r="S221" s="26" t="e">
        <f t="shared" ca="1" si="28"/>
        <v>#N/A</v>
      </c>
      <c r="AH221" s="26" t="s">
        <v>409</v>
      </c>
      <c r="AI221" s="26">
        <v>5.2099999999999998E-4</v>
      </c>
    </row>
    <row r="222" spans="1:35" x14ac:dyDescent="0.45">
      <c r="A222" s="26">
        <f t="shared" si="29"/>
        <v>4</v>
      </c>
      <c r="E222" s="26">
        <v>41</v>
      </c>
      <c r="S222" s="26" t="e">
        <f t="shared" ca="1" si="28"/>
        <v>#N/A</v>
      </c>
      <c r="AH222" s="26" t="s">
        <v>410</v>
      </c>
      <c r="AI222" s="26">
        <v>3.3500000000000001E-4</v>
      </c>
    </row>
    <row r="223" spans="1:35" x14ac:dyDescent="0.45">
      <c r="A223" s="26">
        <f t="shared" si="29"/>
        <v>4</v>
      </c>
      <c r="E223" s="26">
        <v>42</v>
      </c>
      <c r="S223" s="26" t="e">
        <f t="shared" ca="1" si="28"/>
        <v>#N/A</v>
      </c>
      <c r="AH223" s="26" t="s">
        <v>411</v>
      </c>
      <c r="AI223" s="26">
        <v>3.9199999999999999E-4</v>
      </c>
    </row>
    <row r="224" spans="1:35" x14ac:dyDescent="0.45">
      <c r="A224" s="26">
        <f t="shared" si="29"/>
        <v>4</v>
      </c>
      <c r="E224" s="26">
        <v>43</v>
      </c>
      <c r="S224" s="26" t="e">
        <f t="shared" ca="1" si="28"/>
        <v>#N/A</v>
      </c>
      <c r="AH224" s="26" t="s">
        <v>412</v>
      </c>
      <c r="AI224" s="26">
        <v>6.4199999999999999E-4</v>
      </c>
    </row>
    <row r="225" spans="1:35" x14ac:dyDescent="0.45">
      <c r="A225" s="26">
        <f t="shared" si="29"/>
        <v>4</v>
      </c>
      <c r="E225" s="26">
        <v>44</v>
      </c>
      <c r="S225" s="26" t="e">
        <f t="shared" ca="1" si="28"/>
        <v>#N/A</v>
      </c>
      <c r="AH225" s="26" t="s">
        <v>413</v>
      </c>
      <c r="AI225" s="26">
        <v>3.9199999999999999E-4</v>
      </c>
    </row>
    <row r="226" spans="1:35" x14ac:dyDescent="0.45">
      <c r="A226" s="26">
        <f t="shared" si="29"/>
        <v>4</v>
      </c>
      <c r="E226" s="26">
        <v>45</v>
      </c>
      <c r="S226" s="26" t="e">
        <f t="shared" ca="1" si="28"/>
        <v>#N/A</v>
      </c>
      <c r="AH226" s="26" t="s">
        <v>414</v>
      </c>
      <c r="AI226" s="26">
        <v>6.69E-4</v>
      </c>
    </row>
    <row r="227" spans="1:35" x14ac:dyDescent="0.45">
      <c r="A227" s="26">
        <f t="shared" si="29"/>
        <v>4</v>
      </c>
      <c r="E227" s="26">
        <v>46</v>
      </c>
      <c r="S227" s="26" t="e">
        <f t="shared" ca="1" si="28"/>
        <v>#N/A</v>
      </c>
      <c r="AH227" s="26" t="s">
        <v>415</v>
      </c>
      <c r="AI227" s="26">
        <v>3.9199999999999999E-4</v>
      </c>
    </row>
    <row r="228" spans="1:35" x14ac:dyDescent="0.45">
      <c r="A228" s="26">
        <f t="shared" si="29"/>
        <v>4</v>
      </c>
      <c r="E228" s="26">
        <v>47</v>
      </c>
      <c r="S228" s="26" t="e">
        <f t="shared" ca="1" si="28"/>
        <v>#N/A</v>
      </c>
      <c r="AH228" s="26" t="s">
        <v>416</v>
      </c>
      <c r="AI228" s="26">
        <v>3.9199999999999999E-4</v>
      </c>
    </row>
    <row r="229" spans="1:35" x14ac:dyDescent="0.45">
      <c r="A229" s="26">
        <f t="shared" si="29"/>
        <v>4</v>
      </c>
      <c r="E229" s="26">
        <v>48</v>
      </c>
      <c r="S229" s="26" t="e">
        <f t="shared" ca="1" si="28"/>
        <v>#N/A</v>
      </c>
      <c r="AH229" s="26" t="s">
        <v>417</v>
      </c>
      <c r="AI229" s="26">
        <v>3.88E-4</v>
      </c>
    </row>
    <row r="230" spans="1:35" x14ac:dyDescent="0.45">
      <c r="A230" s="26">
        <f t="shared" si="29"/>
        <v>4</v>
      </c>
      <c r="E230" s="26">
        <v>49</v>
      </c>
      <c r="S230" s="26" t="e">
        <f t="shared" ca="1" si="28"/>
        <v>#N/A</v>
      </c>
      <c r="AH230" s="26" t="s">
        <v>418</v>
      </c>
      <c r="AI230" s="26">
        <v>5.1999999999999995E-4</v>
      </c>
    </row>
    <row r="231" spans="1:35" x14ac:dyDescent="0.45">
      <c r="A231" s="26">
        <f t="shared" si="29"/>
        <v>4</v>
      </c>
      <c r="E231" s="26">
        <v>50</v>
      </c>
      <c r="S231" s="26" t="e">
        <f t="shared" ca="1" si="28"/>
        <v>#N/A</v>
      </c>
      <c r="AH231" s="26" t="s">
        <v>419</v>
      </c>
      <c r="AI231" s="26">
        <v>4.3600000000000003E-4</v>
      </c>
    </row>
    <row r="232" spans="1:35" x14ac:dyDescent="0.45">
      <c r="A232" s="26">
        <f t="shared" si="29"/>
        <v>4</v>
      </c>
      <c r="E232" s="26">
        <v>51</v>
      </c>
      <c r="S232" s="26" t="e">
        <f t="shared" ca="1" si="28"/>
        <v>#N/A</v>
      </c>
      <c r="AH232" s="26" t="s">
        <v>420</v>
      </c>
      <c r="AI232" s="26">
        <v>5.1000000000000004E-4</v>
      </c>
    </row>
    <row r="233" spans="1:35" x14ac:dyDescent="0.45">
      <c r="A233" s="26">
        <f t="shared" si="29"/>
        <v>4</v>
      </c>
      <c r="E233" s="26">
        <v>52</v>
      </c>
      <c r="S233" s="26" t="e">
        <f t="shared" ca="1" si="28"/>
        <v>#N/A</v>
      </c>
      <c r="AH233" s="26" t="s">
        <v>421</v>
      </c>
      <c r="AI233" s="26">
        <v>4.2900000000000002E-4</v>
      </c>
    </row>
    <row r="234" spans="1:35" x14ac:dyDescent="0.45">
      <c r="AH234" s="26" t="s">
        <v>422</v>
      </c>
      <c r="AI234" s="26">
        <v>0</v>
      </c>
    </row>
    <row r="235" spans="1:35" x14ac:dyDescent="0.45">
      <c r="AH235" s="26" t="s">
        <v>423</v>
      </c>
      <c r="AI235" s="26">
        <v>3.1799999999999998E-4</v>
      </c>
    </row>
    <row r="236" spans="1:35" x14ac:dyDescent="0.45">
      <c r="AH236" s="26" t="s">
        <v>424</v>
      </c>
      <c r="AI236" s="26">
        <v>3.9199999999999999E-4</v>
      </c>
    </row>
    <row r="237" spans="1:35" x14ac:dyDescent="0.45">
      <c r="AH237" s="26" t="s">
        <v>425</v>
      </c>
      <c r="AI237" s="26">
        <v>5.2300000000000003E-4</v>
      </c>
    </row>
    <row r="238" spans="1:35" x14ac:dyDescent="0.45">
      <c r="AH238" s="26" t="s">
        <v>426</v>
      </c>
      <c r="AI238" s="26">
        <v>4.17E-4</v>
      </c>
    </row>
    <row r="239" spans="1:35" x14ac:dyDescent="0.45">
      <c r="AH239" s="26" t="s">
        <v>427</v>
      </c>
      <c r="AI239" s="26">
        <v>4.4799999999999999E-4</v>
      </c>
    </row>
    <row r="240" spans="1:35" x14ac:dyDescent="0.45">
      <c r="AH240" s="26" t="s">
        <v>428</v>
      </c>
      <c r="AI240" s="26">
        <v>4.3600000000000003E-4</v>
      </c>
    </row>
    <row r="241" spans="1:35" x14ac:dyDescent="0.45">
      <c r="AH241" s="26" t="s">
        <v>429</v>
      </c>
      <c r="AI241" s="26">
        <v>1.0369999999999999E-3</v>
      </c>
    </row>
    <row r="242" spans="1:35" x14ac:dyDescent="0.45">
      <c r="A242" s="26">
        <f>(ROW()+58)/60</f>
        <v>5</v>
      </c>
      <c r="B242" s="26" t="str">
        <f ca="1">INDIRECT("select!E"&amp;TEXT($B$1+A242,"#"))</f>
        <v/>
      </c>
      <c r="C242" s="26" t="e">
        <f ca="1">VLOOKUP(B242,$A$3181:$D$3190,4)</f>
        <v>#N/A</v>
      </c>
      <c r="D242" s="26" t="e">
        <f ca="1">VLOOKUP(B242,$A$3181:$D$3190,3)</f>
        <v>#N/A</v>
      </c>
      <c r="E242" s="26">
        <v>1</v>
      </c>
      <c r="F242" s="26" t="str">
        <f t="shared" ref="F242:F264" ca="1" si="30">IF(E242&lt;=D$62,INDIRECT("E"&amp;TEXT($F$1+C$62+E242-1,"#")),"")</f>
        <v>金融・保険</v>
      </c>
      <c r="G242" s="26">
        <f ca="1">INDIRECT("select!G"&amp;TEXT($B$1+A242,"#"))</f>
        <v>0</v>
      </c>
      <c r="H242" s="26" t="e">
        <f ca="1">VLOOKUP(G242,E$3181:G$3219,3,0)</f>
        <v>#N/A</v>
      </c>
      <c r="I242" s="26" t="e">
        <f ca="1">VLOOKUP(G242,E$3181:G$3219,2,0)</f>
        <v>#N/A</v>
      </c>
      <c r="J242" s="26" t="e">
        <f t="shared" ref="J242:J250" ca="1" si="31">IF(E242&lt;=INDIRECT("I$"&amp;TEXT(ROW()-E242+1,"#")),INDIRECT("H$"&amp;TEXT($F$1+INDIRECT("H$"&amp;TEXT(ROW()-E242+1,"#"))+E242-1,"#")),"")</f>
        <v>#N/A</v>
      </c>
      <c r="K242" s="26">
        <f ca="1">INDIRECT("select!H"&amp;TEXT($B$1+A242,"#"))</f>
        <v>0</v>
      </c>
      <c r="L242" s="26" t="e">
        <f ca="1">VLOOKUP(K242,H$3181:J$3287,3,0)</f>
        <v>#N/A</v>
      </c>
      <c r="M242" s="26" t="e">
        <f ca="1">VLOOKUP(K242,H$3181:J$3287,2,0)</f>
        <v>#N/A</v>
      </c>
      <c r="N242" s="26" t="e">
        <f t="shared" ref="N242:N264" ca="1" si="32">IF(E242&lt;=INDIRECT("M$"&amp;TEXT(ROW()-E242+1,"#")),INDIRECT("K$"&amp;TEXT($F$1+INDIRECT("L$"&amp;TEXT(ROW()-E242+1,"#"))+E242-1,"#")),"")</f>
        <v>#N/A</v>
      </c>
      <c r="O242" s="26">
        <f ca="1">INDIRECT("select!I"&amp;TEXT($B$1+A242,"#"))</f>
        <v>0</v>
      </c>
      <c r="Q242" s="26" t="e">
        <f ca="1">VLOOKUP(O242,K$3181:O$3570,5,0)</f>
        <v>#N/A</v>
      </c>
      <c r="R242" s="26" t="e">
        <f ca="1">VLOOKUP(O242,K$3181:O$3570,4,0)</f>
        <v>#N/A</v>
      </c>
      <c r="S242" s="26" t="e">
        <f t="shared" ref="S242:S273" ca="1" si="33">IF(E242&lt;=INDIRECT("R$"&amp;TEXT(ROW()-E242+1,"#")),INDIRECT("P$"&amp;TEXT($F$1+INDIRECT("Q$"&amp;TEXT(ROW()-E242+1,"#"))+E242-1,"#")),"")</f>
        <v>#N/A</v>
      </c>
      <c r="T242" s="26" t="str">
        <f ca="1">IFERROR(VLOOKUP(O242,K$3181:O$3570,2,0),"")</f>
        <v/>
      </c>
      <c r="U242" s="26">
        <f ca="1">IFERROR(VLOOKUP(O242,K$3181:O$3570,3,0),0)</f>
        <v>0</v>
      </c>
      <c r="AH242" s="26" t="s">
        <v>430</v>
      </c>
      <c r="AI242" s="26">
        <v>4.1800000000000002E-4</v>
      </c>
    </row>
    <row r="243" spans="1:35" x14ac:dyDescent="0.45">
      <c r="A243" s="26">
        <f t="shared" ref="A243:A274" si="34">A242</f>
        <v>5</v>
      </c>
      <c r="E243" s="26">
        <v>2</v>
      </c>
      <c r="F243" s="26" t="str">
        <f t="shared" ca="1" si="30"/>
        <v/>
      </c>
      <c r="J243" s="26" t="e">
        <f t="shared" ca="1" si="31"/>
        <v>#N/A</v>
      </c>
      <c r="N243" s="26" t="e">
        <f t="shared" ca="1" si="32"/>
        <v>#N/A</v>
      </c>
      <c r="S243" s="26" t="e">
        <f t="shared" ca="1" si="33"/>
        <v>#N/A</v>
      </c>
      <c r="AH243" s="26" t="s">
        <v>431</v>
      </c>
      <c r="AI243" s="26">
        <v>2.5300000000000002E-4</v>
      </c>
    </row>
    <row r="244" spans="1:35" x14ac:dyDescent="0.45">
      <c r="A244" s="26">
        <f t="shared" si="34"/>
        <v>5</v>
      </c>
      <c r="E244" s="26">
        <v>3</v>
      </c>
      <c r="F244" s="26" t="str">
        <f t="shared" ca="1" si="30"/>
        <v/>
      </c>
      <c r="J244" s="26" t="e">
        <f t="shared" ca="1" si="31"/>
        <v>#N/A</v>
      </c>
      <c r="N244" s="26" t="e">
        <f t="shared" ca="1" si="32"/>
        <v>#N/A</v>
      </c>
      <c r="S244" s="26" t="e">
        <f t="shared" ca="1" si="33"/>
        <v>#N/A</v>
      </c>
      <c r="AH244" s="26" t="s">
        <v>432</v>
      </c>
      <c r="AI244" s="26">
        <v>2.99E-4</v>
      </c>
    </row>
    <row r="245" spans="1:35" x14ac:dyDescent="0.45">
      <c r="A245" s="26">
        <f t="shared" si="34"/>
        <v>5</v>
      </c>
      <c r="E245" s="26">
        <v>4</v>
      </c>
      <c r="F245" s="26" t="str">
        <f t="shared" ca="1" si="30"/>
        <v/>
      </c>
      <c r="J245" s="26" t="e">
        <f t="shared" ca="1" si="31"/>
        <v>#N/A</v>
      </c>
      <c r="N245" s="26" t="e">
        <f t="shared" ca="1" si="32"/>
        <v>#N/A</v>
      </c>
      <c r="S245" s="26" t="e">
        <f t="shared" ca="1" si="33"/>
        <v>#N/A</v>
      </c>
      <c r="AH245" s="26" t="s">
        <v>433</v>
      </c>
      <c r="AI245" s="26">
        <v>5.3899999999999998E-4</v>
      </c>
    </row>
    <row r="246" spans="1:35" x14ac:dyDescent="0.45">
      <c r="A246" s="26">
        <f t="shared" si="34"/>
        <v>5</v>
      </c>
      <c r="E246" s="26">
        <v>5</v>
      </c>
      <c r="F246" s="26" t="str">
        <f t="shared" ca="1" si="30"/>
        <v/>
      </c>
      <c r="J246" s="26" t="e">
        <f t="shared" ca="1" si="31"/>
        <v>#N/A</v>
      </c>
      <c r="N246" s="26" t="e">
        <f t="shared" ca="1" si="32"/>
        <v>#N/A</v>
      </c>
      <c r="S246" s="26" t="e">
        <f t="shared" ca="1" si="33"/>
        <v>#N/A</v>
      </c>
      <c r="AH246" s="26" t="s">
        <v>434</v>
      </c>
      <c r="AI246" s="26">
        <v>0</v>
      </c>
    </row>
    <row r="247" spans="1:35" x14ac:dyDescent="0.45">
      <c r="A247" s="26">
        <f t="shared" si="34"/>
        <v>5</v>
      </c>
      <c r="E247" s="26">
        <v>6</v>
      </c>
      <c r="F247" s="26" t="str">
        <f t="shared" ca="1" si="30"/>
        <v/>
      </c>
      <c r="J247" s="26" t="e">
        <f t="shared" ca="1" si="31"/>
        <v>#N/A</v>
      </c>
      <c r="N247" s="26" t="e">
        <f t="shared" ca="1" si="32"/>
        <v>#N/A</v>
      </c>
      <c r="S247" s="26" t="e">
        <f t="shared" ca="1" si="33"/>
        <v>#N/A</v>
      </c>
      <c r="AH247" s="26" t="s">
        <v>435</v>
      </c>
      <c r="AI247" s="26">
        <v>0</v>
      </c>
    </row>
    <row r="248" spans="1:35" x14ac:dyDescent="0.45">
      <c r="A248" s="26">
        <f t="shared" si="34"/>
        <v>5</v>
      </c>
      <c r="E248" s="26">
        <v>7</v>
      </c>
      <c r="F248" s="26" t="str">
        <f t="shared" ca="1" si="30"/>
        <v/>
      </c>
      <c r="J248" s="26" t="e">
        <f t="shared" ca="1" si="31"/>
        <v>#N/A</v>
      </c>
      <c r="N248" s="26" t="e">
        <f t="shared" ca="1" si="32"/>
        <v>#N/A</v>
      </c>
      <c r="S248" s="26" t="e">
        <f t="shared" ca="1" si="33"/>
        <v>#N/A</v>
      </c>
      <c r="AH248" s="26" t="s">
        <v>436</v>
      </c>
      <c r="AI248" s="26">
        <v>5.4500000000000002E-4</v>
      </c>
    </row>
    <row r="249" spans="1:35" x14ac:dyDescent="0.45">
      <c r="A249" s="26">
        <f t="shared" si="34"/>
        <v>5</v>
      </c>
      <c r="E249" s="26">
        <v>8</v>
      </c>
      <c r="F249" s="26" t="str">
        <f t="shared" ca="1" si="30"/>
        <v/>
      </c>
      <c r="J249" s="26" t="e">
        <f t="shared" ca="1" si="31"/>
        <v>#N/A</v>
      </c>
      <c r="N249" s="26" t="e">
        <f t="shared" ca="1" si="32"/>
        <v>#N/A</v>
      </c>
      <c r="S249" s="26" t="e">
        <f t="shared" ca="1" si="33"/>
        <v>#N/A</v>
      </c>
      <c r="AH249" s="26" t="s">
        <v>437</v>
      </c>
      <c r="AI249" s="26">
        <v>4.2900000000000002E-4</v>
      </c>
    </row>
    <row r="250" spans="1:35" x14ac:dyDescent="0.45">
      <c r="A250" s="26">
        <f t="shared" si="34"/>
        <v>5</v>
      </c>
      <c r="E250" s="26">
        <v>9</v>
      </c>
      <c r="F250" s="26" t="str">
        <f t="shared" ca="1" si="30"/>
        <v/>
      </c>
      <c r="J250" s="26" t="e">
        <f t="shared" ca="1" si="31"/>
        <v>#N/A</v>
      </c>
      <c r="N250" s="26" t="e">
        <f t="shared" ca="1" si="32"/>
        <v>#N/A</v>
      </c>
      <c r="S250" s="26" t="e">
        <f t="shared" ca="1" si="33"/>
        <v>#N/A</v>
      </c>
      <c r="AH250" s="26" t="s">
        <v>438</v>
      </c>
      <c r="AI250" s="26">
        <v>4.2099999999999999E-4</v>
      </c>
    </row>
    <row r="251" spans="1:35" x14ac:dyDescent="0.45">
      <c r="A251" s="26">
        <f t="shared" si="34"/>
        <v>5</v>
      </c>
      <c r="E251" s="26">
        <v>10</v>
      </c>
      <c r="F251" s="26" t="str">
        <f t="shared" ca="1" si="30"/>
        <v/>
      </c>
      <c r="N251" s="26" t="e">
        <f t="shared" ca="1" si="32"/>
        <v>#N/A</v>
      </c>
      <c r="S251" s="26" t="e">
        <f t="shared" ca="1" si="33"/>
        <v>#N/A</v>
      </c>
      <c r="AH251" s="26" t="s">
        <v>439</v>
      </c>
      <c r="AI251" s="26">
        <v>2.9300000000000002E-4</v>
      </c>
    </row>
    <row r="252" spans="1:35" x14ac:dyDescent="0.45">
      <c r="A252" s="26">
        <f t="shared" si="34"/>
        <v>5</v>
      </c>
      <c r="E252" s="26">
        <v>11</v>
      </c>
      <c r="F252" s="26" t="str">
        <f t="shared" ca="1" si="30"/>
        <v/>
      </c>
      <c r="N252" s="26" t="e">
        <f t="shared" ca="1" si="32"/>
        <v>#N/A</v>
      </c>
      <c r="S252" s="26" t="e">
        <f t="shared" ca="1" si="33"/>
        <v>#N/A</v>
      </c>
      <c r="AH252" s="26" t="s">
        <v>440</v>
      </c>
      <c r="AI252" s="26">
        <v>4.73E-4</v>
      </c>
    </row>
    <row r="253" spans="1:35" x14ac:dyDescent="0.45">
      <c r="A253" s="26">
        <f t="shared" si="34"/>
        <v>5</v>
      </c>
      <c r="E253" s="26">
        <v>12</v>
      </c>
      <c r="F253" s="26" t="str">
        <f t="shared" ca="1" si="30"/>
        <v/>
      </c>
      <c r="N253" s="26" t="e">
        <f t="shared" ca="1" si="32"/>
        <v>#N/A</v>
      </c>
      <c r="S253" s="26" t="e">
        <f t="shared" ca="1" si="33"/>
        <v>#N/A</v>
      </c>
      <c r="AH253" s="26" t="s">
        <v>441</v>
      </c>
      <c r="AI253" s="26">
        <v>4.9799999999999996E-4</v>
      </c>
    </row>
    <row r="254" spans="1:35" x14ac:dyDescent="0.45">
      <c r="A254" s="26">
        <f t="shared" si="34"/>
        <v>5</v>
      </c>
      <c r="E254" s="26">
        <v>13</v>
      </c>
      <c r="F254" s="26" t="str">
        <f t="shared" ca="1" si="30"/>
        <v/>
      </c>
      <c r="N254" s="26" t="e">
        <f t="shared" ca="1" si="32"/>
        <v>#N/A</v>
      </c>
      <c r="S254" s="26" t="e">
        <f t="shared" ca="1" si="33"/>
        <v>#N/A</v>
      </c>
      <c r="AH254" s="26" t="s">
        <v>442</v>
      </c>
      <c r="AI254" s="26">
        <v>5.2499999999999997E-4</v>
      </c>
    </row>
    <row r="255" spans="1:35" x14ac:dyDescent="0.45">
      <c r="A255" s="26">
        <f t="shared" si="34"/>
        <v>5</v>
      </c>
      <c r="E255" s="26">
        <v>14</v>
      </c>
      <c r="F255" s="26" t="str">
        <f t="shared" ca="1" si="30"/>
        <v/>
      </c>
      <c r="N255" s="26" t="e">
        <f t="shared" ca="1" si="32"/>
        <v>#N/A</v>
      </c>
      <c r="S255" s="26" t="e">
        <f t="shared" ca="1" si="33"/>
        <v>#N/A</v>
      </c>
      <c r="AH255" s="26" t="s">
        <v>443</v>
      </c>
      <c r="AI255" s="26">
        <v>5.31E-4</v>
      </c>
    </row>
    <row r="256" spans="1:35" x14ac:dyDescent="0.45">
      <c r="A256" s="26">
        <f t="shared" si="34"/>
        <v>5</v>
      </c>
      <c r="E256" s="26">
        <v>15</v>
      </c>
      <c r="F256" s="26" t="str">
        <f t="shared" ca="1" si="30"/>
        <v/>
      </c>
      <c r="N256" s="26" t="e">
        <f t="shared" ca="1" si="32"/>
        <v>#N/A</v>
      </c>
      <c r="S256" s="26" t="e">
        <f t="shared" ca="1" si="33"/>
        <v>#N/A</v>
      </c>
      <c r="AH256" s="26" t="s">
        <v>444</v>
      </c>
      <c r="AI256" s="26">
        <v>0</v>
      </c>
    </row>
    <row r="257" spans="1:35" x14ac:dyDescent="0.45">
      <c r="A257" s="26">
        <f t="shared" si="34"/>
        <v>5</v>
      </c>
      <c r="E257" s="26">
        <v>16</v>
      </c>
      <c r="F257" s="26" t="str">
        <f t="shared" ca="1" si="30"/>
        <v/>
      </c>
      <c r="N257" s="26" t="e">
        <f t="shared" ca="1" si="32"/>
        <v>#N/A</v>
      </c>
      <c r="S257" s="26" t="e">
        <f t="shared" ca="1" si="33"/>
        <v>#N/A</v>
      </c>
      <c r="AH257" s="26" t="s">
        <v>445</v>
      </c>
      <c r="AI257" s="26">
        <v>0</v>
      </c>
    </row>
    <row r="258" spans="1:35" x14ac:dyDescent="0.45">
      <c r="A258" s="26">
        <f t="shared" si="34"/>
        <v>5</v>
      </c>
      <c r="E258" s="26">
        <v>17</v>
      </c>
      <c r="F258" s="26" t="str">
        <f t="shared" ca="1" si="30"/>
        <v/>
      </c>
      <c r="N258" s="26" t="e">
        <f t="shared" ca="1" si="32"/>
        <v>#N/A</v>
      </c>
      <c r="S258" s="26" t="e">
        <f t="shared" ca="1" si="33"/>
        <v>#N/A</v>
      </c>
      <c r="AH258" s="26" t="s">
        <v>446</v>
      </c>
      <c r="AI258" s="26">
        <v>3.8999999999999999E-4</v>
      </c>
    </row>
    <row r="259" spans="1:35" x14ac:dyDescent="0.45">
      <c r="A259" s="26">
        <f t="shared" si="34"/>
        <v>5</v>
      </c>
      <c r="E259" s="26">
        <v>18</v>
      </c>
      <c r="F259" s="26" t="str">
        <f t="shared" ca="1" si="30"/>
        <v/>
      </c>
      <c r="N259" s="26" t="e">
        <f t="shared" ca="1" si="32"/>
        <v>#N/A</v>
      </c>
      <c r="S259" s="26" t="e">
        <f t="shared" ca="1" si="33"/>
        <v>#N/A</v>
      </c>
      <c r="AH259" s="26" t="s">
        <v>447</v>
      </c>
      <c r="AI259" s="26">
        <v>3.8999999999999999E-4</v>
      </c>
    </row>
    <row r="260" spans="1:35" x14ac:dyDescent="0.45">
      <c r="A260" s="26">
        <f t="shared" si="34"/>
        <v>5</v>
      </c>
      <c r="E260" s="26">
        <v>19</v>
      </c>
      <c r="F260" s="26" t="str">
        <f t="shared" ca="1" si="30"/>
        <v/>
      </c>
      <c r="N260" s="26" t="e">
        <f t="shared" ca="1" si="32"/>
        <v>#N/A</v>
      </c>
      <c r="S260" s="26" t="e">
        <f t="shared" ca="1" si="33"/>
        <v>#N/A</v>
      </c>
      <c r="AH260" s="26" t="s">
        <v>448</v>
      </c>
      <c r="AI260" s="26">
        <v>3.8999999999999999E-4</v>
      </c>
    </row>
    <row r="261" spans="1:35" x14ac:dyDescent="0.45">
      <c r="A261" s="26">
        <f t="shared" si="34"/>
        <v>5</v>
      </c>
      <c r="E261" s="26">
        <v>20</v>
      </c>
      <c r="F261" s="26" t="str">
        <f t="shared" ca="1" si="30"/>
        <v/>
      </c>
      <c r="N261" s="26" t="e">
        <f t="shared" ca="1" si="32"/>
        <v>#N/A</v>
      </c>
      <c r="S261" s="26" t="e">
        <f t="shared" ca="1" si="33"/>
        <v>#N/A</v>
      </c>
      <c r="AH261" s="26" t="s">
        <v>449</v>
      </c>
      <c r="AI261" s="26">
        <v>3.4299999999999999E-4</v>
      </c>
    </row>
    <row r="262" spans="1:35" x14ac:dyDescent="0.45">
      <c r="A262" s="26">
        <f t="shared" si="34"/>
        <v>5</v>
      </c>
      <c r="E262" s="26">
        <v>21</v>
      </c>
      <c r="F262" s="26" t="str">
        <f t="shared" ca="1" si="30"/>
        <v/>
      </c>
      <c r="N262" s="26" t="e">
        <f t="shared" ca="1" si="32"/>
        <v>#N/A</v>
      </c>
      <c r="S262" s="26" t="e">
        <f t="shared" ca="1" si="33"/>
        <v>#N/A</v>
      </c>
      <c r="AH262" s="26" t="s">
        <v>450</v>
      </c>
      <c r="AI262" s="26">
        <v>2.4800000000000001E-4</v>
      </c>
    </row>
    <row r="263" spans="1:35" x14ac:dyDescent="0.45">
      <c r="A263" s="26">
        <f t="shared" si="34"/>
        <v>5</v>
      </c>
      <c r="E263" s="26">
        <v>22</v>
      </c>
      <c r="F263" s="26" t="str">
        <f t="shared" ca="1" si="30"/>
        <v/>
      </c>
      <c r="N263" s="26" t="e">
        <f t="shared" ca="1" si="32"/>
        <v>#N/A</v>
      </c>
      <c r="S263" s="26" t="e">
        <f t="shared" ca="1" si="33"/>
        <v>#N/A</v>
      </c>
      <c r="AH263" s="26" t="s">
        <v>451</v>
      </c>
      <c r="AI263" s="26">
        <v>0</v>
      </c>
    </row>
    <row r="264" spans="1:35" x14ac:dyDescent="0.45">
      <c r="A264" s="26">
        <f t="shared" si="34"/>
        <v>5</v>
      </c>
      <c r="E264" s="26">
        <v>23</v>
      </c>
      <c r="F264" s="26" t="str">
        <f t="shared" ca="1" si="30"/>
        <v/>
      </c>
      <c r="N264" s="26" t="e">
        <f t="shared" ca="1" si="32"/>
        <v>#N/A</v>
      </c>
      <c r="S264" s="26" t="e">
        <f t="shared" ca="1" si="33"/>
        <v>#N/A</v>
      </c>
      <c r="AH264" s="26" t="s">
        <v>452</v>
      </c>
      <c r="AI264" s="26">
        <v>6.29E-4</v>
      </c>
    </row>
    <row r="265" spans="1:35" x14ac:dyDescent="0.45">
      <c r="A265" s="26">
        <f t="shared" si="34"/>
        <v>5</v>
      </c>
      <c r="E265" s="26">
        <v>24</v>
      </c>
      <c r="S265" s="26" t="e">
        <f t="shared" ca="1" si="33"/>
        <v>#N/A</v>
      </c>
      <c r="AH265" s="26" t="s">
        <v>453</v>
      </c>
      <c r="AI265" s="26">
        <v>4.2200000000000001E-4</v>
      </c>
    </row>
    <row r="266" spans="1:35" x14ac:dyDescent="0.45">
      <c r="A266" s="26">
        <f t="shared" si="34"/>
        <v>5</v>
      </c>
      <c r="E266" s="26">
        <v>25</v>
      </c>
      <c r="S266" s="26" t="e">
        <f t="shared" ca="1" si="33"/>
        <v>#N/A</v>
      </c>
      <c r="AH266" s="26" t="s">
        <v>454</v>
      </c>
      <c r="AI266" s="26">
        <v>3.01E-4</v>
      </c>
    </row>
    <row r="267" spans="1:35" x14ac:dyDescent="0.45">
      <c r="A267" s="26">
        <f t="shared" si="34"/>
        <v>5</v>
      </c>
      <c r="E267" s="26">
        <v>26</v>
      </c>
      <c r="S267" s="26" t="e">
        <f t="shared" ca="1" si="33"/>
        <v>#N/A</v>
      </c>
      <c r="AH267" s="26" t="s">
        <v>455</v>
      </c>
      <c r="AI267" s="26">
        <v>3.6900000000000002E-4</v>
      </c>
    </row>
    <row r="268" spans="1:35" x14ac:dyDescent="0.45">
      <c r="A268" s="26">
        <f t="shared" si="34"/>
        <v>5</v>
      </c>
      <c r="E268" s="26">
        <v>27</v>
      </c>
      <c r="S268" s="26" t="e">
        <f t="shared" ca="1" si="33"/>
        <v>#N/A</v>
      </c>
      <c r="AH268" s="26" t="s">
        <v>456</v>
      </c>
      <c r="AI268" s="26">
        <v>2.7799999999999998E-4</v>
      </c>
    </row>
    <row r="269" spans="1:35" x14ac:dyDescent="0.45">
      <c r="A269" s="26">
        <f t="shared" si="34"/>
        <v>5</v>
      </c>
      <c r="E269" s="26">
        <v>28</v>
      </c>
      <c r="S269" s="26" t="e">
        <f t="shared" ca="1" si="33"/>
        <v>#N/A</v>
      </c>
      <c r="AH269" s="26" t="s">
        <v>457</v>
      </c>
      <c r="AI269" s="26">
        <v>6.3599999999999996E-4</v>
      </c>
    </row>
    <row r="270" spans="1:35" x14ac:dyDescent="0.45">
      <c r="A270" s="26">
        <f t="shared" si="34"/>
        <v>5</v>
      </c>
      <c r="E270" s="26">
        <v>29</v>
      </c>
      <c r="S270" s="26" t="e">
        <f t="shared" ca="1" si="33"/>
        <v>#N/A</v>
      </c>
      <c r="AH270" s="26" t="s">
        <v>458</v>
      </c>
      <c r="AI270" s="26">
        <v>0</v>
      </c>
    </row>
    <row r="271" spans="1:35" x14ac:dyDescent="0.45">
      <c r="A271" s="26">
        <f t="shared" si="34"/>
        <v>5</v>
      </c>
      <c r="E271" s="26">
        <v>30</v>
      </c>
      <c r="S271" s="26" t="e">
        <f t="shared" ca="1" si="33"/>
        <v>#N/A</v>
      </c>
      <c r="AH271" s="26" t="s">
        <v>459</v>
      </c>
      <c r="AI271" s="26">
        <v>5.7799999999999995E-4</v>
      </c>
    </row>
    <row r="272" spans="1:35" x14ac:dyDescent="0.45">
      <c r="A272" s="26">
        <f t="shared" si="34"/>
        <v>5</v>
      </c>
      <c r="E272" s="26">
        <v>31</v>
      </c>
      <c r="S272" s="26" t="e">
        <f t="shared" ca="1" si="33"/>
        <v>#N/A</v>
      </c>
      <c r="AH272" s="26" t="s">
        <v>460</v>
      </c>
      <c r="AI272" s="26">
        <v>3.79E-4</v>
      </c>
    </row>
    <row r="273" spans="1:35" x14ac:dyDescent="0.45">
      <c r="A273" s="26">
        <f t="shared" si="34"/>
        <v>5</v>
      </c>
      <c r="E273" s="26">
        <v>32</v>
      </c>
      <c r="S273" s="26" t="e">
        <f t="shared" ca="1" si="33"/>
        <v>#N/A</v>
      </c>
      <c r="AH273" s="26" t="s">
        <v>461</v>
      </c>
      <c r="AI273" s="26">
        <v>2.5599999999999999E-4</v>
      </c>
    </row>
    <row r="274" spans="1:35" x14ac:dyDescent="0.45">
      <c r="A274" s="26">
        <f t="shared" si="34"/>
        <v>5</v>
      </c>
      <c r="E274" s="26">
        <v>33</v>
      </c>
      <c r="S274" s="26" t="e">
        <f t="shared" ref="S274:S293" ca="1" si="35">IF(E274&lt;=INDIRECT("R$"&amp;TEXT(ROW()-E274+1,"#")),INDIRECT("P$"&amp;TEXT($F$1+INDIRECT("Q$"&amp;TEXT(ROW()-E274+1,"#"))+E274-1,"#")),"")</f>
        <v>#N/A</v>
      </c>
      <c r="AH274" s="26" t="s">
        <v>462</v>
      </c>
      <c r="AI274" s="26">
        <v>4.08E-4</v>
      </c>
    </row>
    <row r="275" spans="1:35" x14ac:dyDescent="0.45">
      <c r="A275" s="26">
        <f t="shared" ref="A275:A293" si="36">A274</f>
        <v>5</v>
      </c>
      <c r="E275" s="26">
        <v>34</v>
      </c>
      <c r="S275" s="26" t="e">
        <f t="shared" ca="1" si="35"/>
        <v>#N/A</v>
      </c>
      <c r="AH275" s="26" t="s">
        <v>463</v>
      </c>
      <c r="AI275" s="26">
        <v>0</v>
      </c>
    </row>
    <row r="276" spans="1:35" x14ac:dyDescent="0.45">
      <c r="A276" s="26">
        <f t="shared" si="36"/>
        <v>5</v>
      </c>
      <c r="E276" s="26">
        <v>35</v>
      </c>
      <c r="S276" s="26" t="e">
        <f t="shared" ca="1" si="35"/>
        <v>#N/A</v>
      </c>
      <c r="AH276" s="26" t="s">
        <v>464</v>
      </c>
      <c r="AI276" s="26">
        <v>0</v>
      </c>
    </row>
    <row r="277" spans="1:35" x14ac:dyDescent="0.45">
      <c r="A277" s="26">
        <f t="shared" si="36"/>
        <v>5</v>
      </c>
      <c r="E277" s="26">
        <v>36</v>
      </c>
      <c r="S277" s="26" t="e">
        <f t="shared" ca="1" si="35"/>
        <v>#N/A</v>
      </c>
      <c r="AH277" s="26" t="s">
        <v>465</v>
      </c>
      <c r="AI277" s="26">
        <v>2.2000000000000001E-4</v>
      </c>
    </row>
    <row r="278" spans="1:35" x14ac:dyDescent="0.45">
      <c r="A278" s="26">
        <f t="shared" si="36"/>
        <v>5</v>
      </c>
      <c r="E278" s="26">
        <v>37</v>
      </c>
      <c r="S278" s="26" t="e">
        <f t="shared" ca="1" si="35"/>
        <v>#N/A</v>
      </c>
      <c r="AH278" s="26" t="s">
        <v>466</v>
      </c>
      <c r="AI278" s="26">
        <v>3.3E-4</v>
      </c>
    </row>
    <row r="279" spans="1:35" x14ac:dyDescent="0.45">
      <c r="A279" s="26">
        <f t="shared" si="36"/>
        <v>5</v>
      </c>
      <c r="E279" s="26">
        <v>38</v>
      </c>
      <c r="S279" s="26" t="e">
        <f t="shared" ca="1" si="35"/>
        <v>#N/A</v>
      </c>
      <c r="AH279" s="26" t="s">
        <v>467</v>
      </c>
      <c r="AI279" s="26">
        <v>3.4900000000000003E-4</v>
      </c>
    </row>
    <row r="280" spans="1:35" x14ac:dyDescent="0.45">
      <c r="A280" s="26">
        <f t="shared" si="36"/>
        <v>5</v>
      </c>
      <c r="E280" s="26">
        <v>39</v>
      </c>
      <c r="S280" s="26" t="e">
        <f t="shared" ca="1" si="35"/>
        <v>#N/A</v>
      </c>
      <c r="AH280" s="26" t="s">
        <v>468</v>
      </c>
      <c r="AI280" s="26">
        <v>4.0000000000000002E-4</v>
      </c>
    </row>
    <row r="281" spans="1:35" x14ac:dyDescent="0.45">
      <c r="A281" s="26">
        <f t="shared" si="36"/>
        <v>5</v>
      </c>
      <c r="E281" s="26">
        <v>40</v>
      </c>
      <c r="S281" s="26" t="e">
        <f t="shared" ca="1" si="35"/>
        <v>#N/A</v>
      </c>
      <c r="AH281" s="26" t="s">
        <v>469</v>
      </c>
      <c r="AI281" s="26">
        <v>4.0499999999999998E-4</v>
      </c>
    </row>
    <row r="282" spans="1:35" x14ac:dyDescent="0.45">
      <c r="A282" s="26">
        <f t="shared" si="36"/>
        <v>5</v>
      </c>
      <c r="E282" s="26">
        <v>41</v>
      </c>
      <c r="S282" s="26" t="e">
        <f t="shared" ca="1" si="35"/>
        <v>#N/A</v>
      </c>
      <c r="AH282" s="26" t="s">
        <v>470</v>
      </c>
      <c r="AI282" s="26">
        <v>3.8499999999999998E-4</v>
      </c>
    </row>
    <row r="283" spans="1:35" x14ac:dyDescent="0.45">
      <c r="A283" s="26">
        <f t="shared" si="36"/>
        <v>5</v>
      </c>
      <c r="E283" s="26">
        <v>42</v>
      </c>
      <c r="S283" s="26" t="e">
        <f t="shared" ca="1" si="35"/>
        <v>#N/A</v>
      </c>
      <c r="AH283" s="26" t="s">
        <v>471</v>
      </c>
      <c r="AI283" s="26" t="s">
        <v>257</v>
      </c>
    </row>
    <row r="284" spans="1:35" x14ac:dyDescent="0.45">
      <c r="A284" s="26">
        <f t="shared" si="36"/>
        <v>5</v>
      </c>
      <c r="E284" s="26">
        <v>43</v>
      </c>
      <c r="S284" s="26" t="e">
        <f t="shared" ca="1" si="35"/>
        <v>#N/A</v>
      </c>
      <c r="AH284" s="26" t="s">
        <v>472</v>
      </c>
      <c r="AI284" s="26">
        <v>3.7800000000000003E-4</v>
      </c>
    </row>
    <row r="285" spans="1:35" x14ac:dyDescent="0.45">
      <c r="A285" s="26">
        <f t="shared" si="36"/>
        <v>5</v>
      </c>
      <c r="E285" s="26">
        <v>44</v>
      </c>
      <c r="S285" s="26" t="e">
        <f t="shared" ca="1" si="35"/>
        <v>#N/A</v>
      </c>
      <c r="AH285" s="26" t="s">
        <v>473</v>
      </c>
      <c r="AI285" s="26">
        <v>0</v>
      </c>
    </row>
    <row r="286" spans="1:35" x14ac:dyDescent="0.45">
      <c r="A286" s="26">
        <f t="shared" si="36"/>
        <v>5</v>
      </c>
      <c r="E286" s="26">
        <v>45</v>
      </c>
      <c r="S286" s="26" t="e">
        <f t="shared" ca="1" si="35"/>
        <v>#N/A</v>
      </c>
      <c r="AH286" s="26" t="s">
        <v>474</v>
      </c>
      <c r="AI286" s="26">
        <v>0</v>
      </c>
    </row>
    <row r="287" spans="1:35" x14ac:dyDescent="0.45">
      <c r="A287" s="26">
        <f t="shared" si="36"/>
        <v>5</v>
      </c>
      <c r="E287" s="26">
        <v>46</v>
      </c>
      <c r="S287" s="26" t="e">
        <f t="shared" ca="1" si="35"/>
        <v>#N/A</v>
      </c>
      <c r="AH287" s="26" t="s">
        <v>475</v>
      </c>
      <c r="AI287" s="26">
        <v>5.04E-4</v>
      </c>
    </row>
    <row r="288" spans="1:35" x14ac:dyDescent="0.45">
      <c r="A288" s="26">
        <f t="shared" si="36"/>
        <v>5</v>
      </c>
      <c r="E288" s="26">
        <v>47</v>
      </c>
      <c r="S288" s="26" t="e">
        <f t="shared" ca="1" si="35"/>
        <v>#N/A</v>
      </c>
      <c r="AH288" s="26" t="s">
        <v>476</v>
      </c>
      <c r="AI288" s="26">
        <v>4.0400000000000001E-4</v>
      </c>
    </row>
    <row r="289" spans="1:35" x14ac:dyDescent="0.45">
      <c r="A289" s="26">
        <f t="shared" si="36"/>
        <v>5</v>
      </c>
      <c r="E289" s="26">
        <v>48</v>
      </c>
      <c r="S289" s="26" t="e">
        <f t="shared" ca="1" si="35"/>
        <v>#N/A</v>
      </c>
      <c r="AH289" s="26" t="s">
        <v>477</v>
      </c>
      <c r="AI289" s="26">
        <v>5.9500000000000004E-4</v>
      </c>
    </row>
    <row r="290" spans="1:35" x14ac:dyDescent="0.45">
      <c r="A290" s="26">
        <f t="shared" si="36"/>
        <v>5</v>
      </c>
      <c r="E290" s="26">
        <v>49</v>
      </c>
      <c r="S290" s="26" t="e">
        <f t="shared" ca="1" si="35"/>
        <v>#N/A</v>
      </c>
      <c r="AH290" s="26" t="s">
        <v>478</v>
      </c>
      <c r="AI290" s="26">
        <v>5.3499999999999999E-4</v>
      </c>
    </row>
    <row r="291" spans="1:35" x14ac:dyDescent="0.45">
      <c r="A291" s="26">
        <f t="shared" si="36"/>
        <v>5</v>
      </c>
      <c r="E291" s="26">
        <v>50</v>
      </c>
      <c r="S291" s="26" t="e">
        <f t="shared" ca="1" si="35"/>
        <v>#N/A</v>
      </c>
      <c r="AH291" s="26" t="s">
        <v>479</v>
      </c>
      <c r="AI291" s="26">
        <v>4.3199999999999998E-4</v>
      </c>
    </row>
    <row r="292" spans="1:35" x14ac:dyDescent="0.45">
      <c r="A292" s="26">
        <f t="shared" si="36"/>
        <v>5</v>
      </c>
      <c r="E292" s="26">
        <v>51</v>
      </c>
      <c r="S292" s="26" t="e">
        <f t="shared" ca="1" si="35"/>
        <v>#N/A</v>
      </c>
      <c r="AH292" s="26" t="s">
        <v>480</v>
      </c>
      <c r="AI292" s="26">
        <v>0</v>
      </c>
    </row>
    <row r="293" spans="1:35" x14ac:dyDescent="0.45">
      <c r="A293" s="26">
        <f t="shared" si="36"/>
        <v>5</v>
      </c>
      <c r="E293" s="26">
        <v>52</v>
      </c>
      <c r="S293" s="26" t="e">
        <f t="shared" ca="1" si="35"/>
        <v>#N/A</v>
      </c>
      <c r="AH293" s="26" t="s">
        <v>481</v>
      </c>
      <c r="AI293" s="26">
        <v>0</v>
      </c>
    </row>
    <row r="294" spans="1:35" x14ac:dyDescent="0.45">
      <c r="AH294" s="26" t="s">
        <v>482</v>
      </c>
      <c r="AI294" s="26">
        <v>5.5800000000000001E-4</v>
      </c>
    </row>
    <row r="295" spans="1:35" x14ac:dyDescent="0.45">
      <c r="AH295" s="26" t="s">
        <v>483</v>
      </c>
      <c r="AI295" s="26">
        <v>7.3099999999999999E-4</v>
      </c>
    </row>
    <row r="296" spans="1:35" x14ac:dyDescent="0.45">
      <c r="AH296" s="26" t="s">
        <v>484</v>
      </c>
      <c r="AI296" s="26">
        <v>0</v>
      </c>
    </row>
    <row r="297" spans="1:35" x14ac:dyDescent="0.45">
      <c r="AH297" s="26" t="s">
        <v>485</v>
      </c>
      <c r="AI297" s="26">
        <v>4.28E-4</v>
      </c>
    </row>
    <row r="298" spans="1:35" x14ac:dyDescent="0.45">
      <c r="AH298" s="26" t="s">
        <v>486</v>
      </c>
      <c r="AI298" s="26">
        <v>3.88E-4</v>
      </c>
    </row>
    <row r="299" spans="1:35" x14ac:dyDescent="0.45">
      <c r="AH299" s="26" t="s">
        <v>487</v>
      </c>
      <c r="AI299" s="26">
        <v>0</v>
      </c>
    </row>
    <row r="300" spans="1:35" x14ac:dyDescent="0.45">
      <c r="AH300" s="26" t="s">
        <v>488</v>
      </c>
      <c r="AI300" s="26">
        <v>4.3999999999999999E-5</v>
      </c>
    </row>
    <row r="301" spans="1:35" x14ac:dyDescent="0.45">
      <c r="AH301" s="26" t="s">
        <v>489</v>
      </c>
      <c r="AI301" s="26">
        <v>1.3200000000000001E-4</v>
      </c>
    </row>
    <row r="302" spans="1:35" x14ac:dyDescent="0.45">
      <c r="A302" s="26">
        <f>(ROW()+58)/60</f>
        <v>6</v>
      </c>
      <c r="B302" s="26" t="str">
        <f ca="1">INDIRECT("select!E"&amp;TEXT($B$1+A302,"#"))</f>
        <v/>
      </c>
      <c r="C302" s="26" t="e">
        <f ca="1">VLOOKUP(B302,$A$3181:$D$3190,4)</f>
        <v>#N/A</v>
      </c>
      <c r="D302" s="26" t="e">
        <f ca="1">VLOOKUP(B302,$A$3181:$D$3190,3)</f>
        <v>#N/A</v>
      </c>
      <c r="E302" s="26">
        <v>1</v>
      </c>
      <c r="F302" s="26" t="str">
        <f t="shared" ref="F302:F324" ca="1" si="37">IF(E302&lt;=D$62,INDIRECT("E"&amp;TEXT($F$1+C$62+E302-1,"#")),"")</f>
        <v>金融・保険</v>
      </c>
      <c r="G302" s="26">
        <f ca="1">INDIRECT("select!G"&amp;TEXT($B$1+A302,"#"))</f>
        <v>0</v>
      </c>
      <c r="H302" s="26" t="e">
        <f ca="1">VLOOKUP(G302,E$3181:G$3219,3,0)</f>
        <v>#N/A</v>
      </c>
      <c r="I302" s="26" t="e">
        <f ca="1">VLOOKUP(G302,E$3181:G$3219,2,0)</f>
        <v>#N/A</v>
      </c>
      <c r="J302" s="26" t="e">
        <f t="shared" ref="J302:J310" ca="1" si="38">IF(E302&lt;=INDIRECT("I$"&amp;TEXT(ROW()-E302+1,"#")),INDIRECT("H$"&amp;TEXT($F$1+INDIRECT("H$"&amp;TEXT(ROW()-E302+1,"#"))+E302-1,"#")),"")</f>
        <v>#N/A</v>
      </c>
      <c r="K302" s="26">
        <f ca="1">INDIRECT("select!H"&amp;TEXT($B$1+A302,"#"))</f>
        <v>0</v>
      </c>
      <c r="L302" s="26" t="e">
        <f ca="1">VLOOKUP(K302,H$3181:J$3287,3,0)</f>
        <v>#N/A</v>
      </c>
      <c r="M302" s="26" t="e">
        <f ca="1">VLOOKUP(K302,H$3181:J$3287,2,0)</f>
        <v>#N/A</v>
      </c>
      <c r="N302" s="26" t="e">
        <f t="shared" ref="N302:N324" ca="1" si="39">IF(E302&lt;=INDIRECT("M$"&amp;TEXT(ROW()-E302+1,"#")),INDIRECT("K$"&amp;TEXT($F$1+INDIRECT("L$"&amp;TEXT(ROW()-E302+1,"#"))+E302-1,"#")),"")</f>
        <v>#N/A</v>
      </c>
      <c r="O302" s="26">
        <f ca="1">INDIRECT("select!I"&amp;TEXT($B$1+A302,"#"))</f>
        <v>0</v>
      </c>
      <c r="Q302" s="26" t="e">
        <f ca="1">VLOOKUP(O302,K$3181:O$3570,5,0)</f>
        <v>#N/A</v>
      </c>
      <c r="R302" s="26" t="e">
        <f ca="1">VLOOKUP(O302,K$3181:O$3570,4,0)</f>
        <v>#N/A</v>
      </c>
      <c r="S302" s="26" t="e">
        <f t="shared" ref="S302:S333" ca="1" si="40">IF(E302&lt;=INDIRECT("R$"&amp;TEXT(ROW()-E302+1,"#")),INDIRECT("P$"&amp;TEXT($F$1+INDIRECT("Q$"&amp;TEXT(ROW()-E302+1,"#"))+E302-1,"#")),"")</f>
        <v>#N/A</v>
      </c>
      <c r="T302" s="26" t="str">
        <f ca="1">IFERROR(VLOOKUP(O302,K$3181:O$3570,2,0),"")</f>
        <v/>
      </c>
      <c r="U302" s="26">
        <f ca="1">IFERROR(VLOOKUP(O302,K$3181:O$3570,3,0),0)</f>
        <v>0</v>
      </c>
      <c r="AH302" s="26" t="s">
        <v>490</v>
      </c>
      <c r="AI302" s="26">
        <v>1.7699999999999999E-4</v>
      </c>
    </row>
    <row r="303" spans="1:35" x14ac:dyDescent="0.45">
      <c r="A303" s="26">
        <f t="shared" ref="A303:A334" si="41">A302</f>
        <v>6</v>
      </c>
      <c r="E303" s="26">
        <v>2</v>
      </c>
      <c r="F303" s="26" t="str">
        <f t="shared" ca="1" si="37"/>
        <v/>
      </c>
      <c r="J303" s="26" t="e">
        <f t="shared" ca="1" si="38"/>
        <v>#N/A</v>
      </c>
      <c r="N303" s="26" t="e">
        <f t="shared" ca="1" si="39"/>
        <v>#N/A</v>
      </c>
      <c r="S303" s="26" t="e">
        <f t="shared" ca="1" si="40"/>
        <v>#N/A</v>
      </c>
      <c r="AH303" s="26" t="s">
        <v>491</v>
      </c>
      <c r="AI303" s="26">
        <v>1.3300000000000001E-4</v>
      </c>
    </row>
    <row r="304" spans="1:35" x14ac:dyDescent="0.45">
      <c r="A304" s="26">
        <f t="shared" si="41"/>
        <v>6</v>
      </c>
      <c r="E304" s="26">
        <v>3</v>
      </c>
      <c r="F304" s="26" t="str">
        <f t="shared" ca="1" si="37"/>
        <v/>
      </c>
      <c r="J304" s="26" t="e">
        <f t="shared" ca="1" si="38"/>
        <v>#N/A</v>
      </c>
      <c r="N304" s="26" t="e">
        <f t="shared" ca="1" si="39"/>
        <v>#N/A</v>
      </c>
      <c r="S304" s="26" t="e">
        <f t="shared" ca="1" si="40"/>
        <v>#N/A</v>
      </c>
      <c r="AH304" s="26" t="s">
        <v>492</v>
      </c>
      <c r="AI304" s="26">
        <v>1.21E-4</v>
      </c>
    </row>
    <row r="305" spans="1:35" x14ac:dyDescent="0.45">
      <c r="A305" s="26">
        <f t="shared" si="41"/>
        <v>6</v>
      </c>
      <c r="E305" s="26">
        <v>4</v>
      </c>
      <c r="F305" s="26" t="str">
        <f t="shared" ca="1" si="37"/>
        <v/>
      </c>
      <c r="J305" s="26" t="e">
        <f t="shared" ca="1" si="38"/>
        <v>#N/A</v>
      </c>
      <c r="N305" s="26" t="e">
        <f t="shared" ca="1" si="39"/>
        <v>#N/A</v>
      </c>
      <c r="S305" s="26" t="e">
        <f t="shared" ca="1" si="40"/>
        <v>#N/A</v>
      </c>
      <c r="AH305" s="26" t="s">
        <v>493</v>
      </c>
      <c r="AI305" s="26">
        <v>9.0000000000000006E-5</v>
      </c>
    </row>
    <row r="306" spans="1:35" x14ac:dyDescent="0.45">
      <c r="A306" s="26">
        <f t="shared" si="41"/>
        <v>6</v>
      </c>
      <c r="E306" s="26">
        <v>5</v>
      </c>
      <c r="F306" s="26" t="str">
        <f t="shared" ca="1" si="37"/>
        <v/>
      </c>
      <c r="J306" s="26" t="e">
        <f t="shared" ca="1" si="38"/>
        <v>#N/A</v>
      </c>
      <c r="N306" s="26" t="e">
        <f t="shared" ca="1" si="39"/>
        <v>#N/A</v>
      </c>
      <c r="S306" s="26" t="e">
        <f t="shared" ca="1" si="40"/>
        <v>#N/A</v>
      </c>
      <c r="AH306" s="26" t="s">
        <v>494</v>
      </c>
      <c r="AI306" s="26">
        <v>3.8999999999999999E-4</v>
      </c>
    </row>
    <row r="307" spans="1:35" x14ac:dyDescent="0.45">
      <c r="A307" s="26">
        <f t="shared" si="41"/>
        <v>6</v>
      </c>
      <c r="E307" s="26">
        <v>6</v>
      </c>
      <c r="F307" s="26" t="str">
        <f t="shared" ca="1" si="37"/>
        <v/>
      </c>
      <c r="J307" s="26" t="e">
        <f t="shared" ca="1" si="38"/>
        <v>#N/A</v>
      </c>
      <c r="N307" s="26" t="e">
        <f t="shared" ca="1" si="39"/>
        <v>#N/A</v>
      </c>
      <c r="S307" s="26" t="e">
        <f t="shared" ca="1" si="40"/>
        <v>#N/A</v>
      </c>
      <c r="AH307" s="26" t="s">
        <v>495</v>
      </c>
      <c r="AI307" s="26">
        <v>2.5000000000000001E-4</v>
      </c>
    </row>
    <row r="308" spans="1:35" x14ac:dyDescent="0.45">
      <c r="A308" s="26">
        <f t="shared" si="41"/>
        <v>6</v>
      </c>
      <c r="E308" s="26">
        <v>7</v>
      </c>
      <c r="F308" s="26" t="str">
        <f t="shared" ca="1" si="37"/>
        <v/>
      </c>
      <c r="J308" s="26" t="e">
        <f t="shared" ca="1" si="38"/>
        <v>#N/A</v>
      </c>
      <c r="N308" s="26" t="e">
        <f t="shared" ca="1" si="39"/>
        <v>#N/A</v>
      </c>
      <c r="S308" s="26" t="e">
        <f t="shared" ca="1" si="40"/>
        <v>#N/A</v>
      </c>
      <c r="AH308" s="26" t="s">
        <v>496</v>
      </c>
      <c r="AI308" s="26">
        <v>3.5E-4</v>
      </c>
    </row>
    <row r="309" spans="1:35" x14ac:dyDescent="0.45">
      <c r="A309" s="26">
        <f t="shared" si="41"/>
        <v>6</v>
      </c>
      <c r="E309" s="26">
        <v>8</v>
      </c>
      <c r="F309" s="26" t="str">
        <f t="shared" ca="1" si="37"/>
        <v/>
      </c>
      <c r="J309" s="26" t="e">
        <f t="shared" ca="1" si="38"/>
        <v>#N/A</v>
      </c>
      <c r="N309" s="26" t="e">
        <f t="shared" ca="1" si="39"/>
        <v>#N/A</v>
      </c>
      <c r="S309" s="26" t="e">
        <f t="shared" ca="1" si="40"/>
        <v>#N/A</v>
      </c>
      <c r="AH309" s="26" t="s">
        <v>497</v>
      </c>
      <c r="AI309" s="26">
        <v>1.8799999999999999E-4</v>
      </c>
    </row>
    <row r="310" spans="1:35" x14ac:dyDescent="0.45">
      <c r="A310" s="26">
        <f t="shared" si="41"/>
        <v>6</v>
      </c>
      <c r="E310" s="26">
        <v>9</v>
      </c>
      <c r="F310" s="26" t="str">
        <f t="shared" ca="1" si="37"/>
        <v/>
      </c>
      <c r="J310" s="26" t="e">
        <f t="shared" ca="1" si="38"/>
        <v>#N/A</v>
      </c>
      <c r="N310" s="26" t="e">
        <f t="shared" ca="1" si="39"/>
        <v>#N/A</v>
      </c>
      <c r="S310" s="26" t="e">
        <f t="shared" ca="1" si="40"/>
        <v>#N/A</v>
      </c>
      <c r="AH310" s="26" t="s">
        <v>498</v>
      </c>
      <c r="AI310" s="26">
        <v>1.6699999999999999E-4</v>
      </c>
    </row>
    <row r="311" spans="1:35" x14ac:dyDescent="0.45">
      <c r="A311" s="26">
        <f t="shared" si="41"/>
        <v>6</v>
      </c>
      <c r="E311" s="26">
        <v>10</v>
      </c>
      <c r="F311" s="26" t="str">
        <f t="shared" ca="1" si="37"/>
        <v/>
      </c>
      <c r="N311" s="26" t="e">
        <f t="shared" ca="1" si="39"/>
        <v>#N/A</v>
      </c>
      <c r="S311" s="26" t="e">
        <f t="shared" ca="1" si="40"/>
        <v>#N/A</v>
      </c>
      <c r="AH311" s="26" t="s">
        <v>499</v>
      </c>
      <c r="AI311" s="26">
        <v>1.2E-4</v>
      </c>
    </row>
    <row r="312" spans="1:35" x14ac:dyDescent="0.45">
      <c r="A312" s="26">
        <f t="shared" si="41"/>
        <v>6</v>
      </c>
      <c r="E312" s="26">
        <v>11</v>
      </c>
      <c r="F312" s="26" t="str">
        <f t="shared" ca="1" si="37"/>
        <v/>
      </c>
      <c r="N312" s="26" t="e">
        <f t="shared" ca="1" si="39"/>
        <v>#N/A</v>
      </c>
      <c r="S312" s="26" t="e">
        <f t="shared" ca="1" si="40"/>
        <v>#N/A</v>
      </c>
      <c r="AH312" s="26" t="s">
        <v>500</v>
      </c>
      <c r="AI312" s="26">
        <v>1.8799999999999999E-4</v>
      </c>
    </row>
    <row r="313" spans="1:35" x14ac:dyDescent="0.45">
      <c r="A313" s="26">
        <f t="shared" si="41"/>
        <v>6</v>
      </c>
      <c r="E313" s="26">
        <v>12</v>
      </c>
      <c r="F313" s="26" t="str">
        <f t="shared" ca="1" si="37"/>
        <v/>
      </c>
      <c r="N313" s="26" t="e">
        <f t="shared" ca="1" si="39"/>
        <v>#N/A</v>
      </c>
      <c r="S313" s="26" t="e">
        <f t="shared" ca="1" si="40"/>
        <v>#N/A</v>
      </c>
      <c r="AH313" s="26" t="s">
        <v>501</v>
      </c>
      <c r="AI313" s="26">
        <v>5.4900000000000001E-4</v>
      </c>
    </row>
    <row r="314" spans="1:35" x14ac:dyDescent="0.45">
      <c r="A314" s="26">
        <f t="shared" si="41"/>
        <v>6</v>
      </c>
      <c r="E314" s="26">
        <v>13</v>
      </c>
      <c r="F314" s="26" t="str">
        <f t="shared" ca="1" si="37"/>
        <v/>
      </c>
      <c r="N314" s="26" t="e">
        <f t="shared" ca="1" si="39"/>
        <v>#N/A</v>
      </c>
      <c r="S314" s="26" t="e">
        <f t="shared" ca="1" si="40"/>
        <v>#N/A</v>
      </c>
      <c r="AH314" s="26" t="s">
        <v>502</v>
      </c>
      <c r="AI314" s="26">
        <v>3.0699999999999998E-4</v>
      </c>
    </row>
    <row r="315" spans="1:35" x14ac:dyDescent="0.45">
      <c r="A315" s="26">
        <f t="shared" si="41"/>
        <v>6</v>
      </c>
      <c r="E315" s="26">
        <v>14</v>
      </c>
      <c r="F315" s="26" t="str">
        <f t="shared" ca="1" si="37"/>
        <v/>
      </c>
      <c r="N315" s="26" t="e">
        <f t="shared" ca="1" si="39"/>
        <v>#N/A</v>
      </c>
      <c r="S315" s="26" t="e">
        <f t="shared" ca="1" si="40"/>
        <v>#N/A</v>
      </c>
      <c r="AH315" s="26" t="s">
        <v>503</v>
      </c>
      <c r="AI315" s="26">
        <v>0</v>
      </c>
    </row>
    <row r="316" spans="1:35" x14ac:dyDescent="0.45">
      <c r="A316" s="26">
        <f t="shared" si="41"/>
        <v>6</v>
      </c>
      <c r="E316" s="26">
        <v>15</v>
      </c>
      <c r="F316" s="26" t="str">
        <f t="shared" ca="1" si="37"/>
        <v/>
      </c>
      <c r="N316" s="26" t="e">
        <f t="shared" ca="1" si="39"/>
        <v>#N/A</v>
      </c>
      <c r="S316" s="26" t="e">
        <f t="shared" ca="1" si="40"/>
        <v>#N/A</v>
      </c>
      <c r="AH316" s="26" t="s">
        <v>504</v>
      </c>
      <c r="AI316" s="26">
        <v>0</v>
      </c>
    </row>
    <row r="317" spans="1:35" x14ac:dyDescent="0.45">
      <c r="A317" s="26">
        <f t="shared" si="41"/>
        <v>6</v>
      </c>
      <c r="E317" s="26">
        <v>16</v>
      </c>
      <c r="F317" s="26" t="str">
        <f t="shared" ca="1" si="37"/>
        <v/>
      </c>
      <c r="N317" s="26" t="e">
        <f t="shared" ca="1" si="39"/>
        <v>#N/A</v>
      </c>
      <c r="S317" s="26" t="e">
        <f t="shared" ca="1" si="40"/>
        <v>#N/A</v>
      </c>
      <c r="AH317" s="26" t="s">
        <v>505</v>
      </c>
      <c r="AI317" s="26">
        <v>2.5300000000000002E-4</v>
      </c>
    </row>
    <row r="318" spans="1:35" x14ac:dyDescent="0.45">
      <c r="A318" s="26">
        <f t="shared" si="41"/>
        <v>6</v>
      </c>
      <c r="E318" s="26">
        <v>17</v>
      </c>
      <c r="F318" s="26" t="str">
        <f t="shared" ca="1" si="37"/>
        <v/>
      </c>
      <c r="N318" s="26" t="e">
        <f t="shared" ca="1" si="39"/>
        <v>#N/A</v>
      </c>
      <c r="S318" s="26" t="e">
        <f t="shared" ca="1" si="40"/>
        <v>#N/A</v>
      </c>
      <c r="AH318" s="26" t="s">
        <v>506</v>
      </c>
      <c r="AI318" s="26">
        <v>3.1700000000000001E-4</v>
      </c>
    </row>
    <row r="319" spans="1:35" x14ac:dyDescent="0.45">
      <c r="A319" s="26">
        <f t="shared" si="41"/>
        <v>6</v>
      </c>
      <c r="E319" s="26">
        <v>18</v>
      </c>
      <c r="F319" s="26" t="str">
        <f t="shared" ca="1" si="37"/>
        <v/>
      </c>
      <c r="N319" s="26" t="e">
        <f t="shared" ca="1" si="39"/>
        <v>#N/A</v>
      </c>
      <c r="S319" s="26" t="e">
        <f t="shared" ca="1" si="40"/>
        <v>#N/A</v>
      </c>
      <c r="AH319" s="26" t="s">
        <v>507</v>
      </c>
      <c r="AI319" s="26">
        <v>3.3799999999999998E-4</v>
      </c>
    </row>
    <row r="320" spans="1:35" x14ac:dyDescent="0.45">
      <c r="A320" s="26">
        <f t="shared" si="41"/>
        <v>6</v>
      </c>
      <c r="E320" s="26">
        <v>19</v>
      </c>
      <c r="F320" s="26" t="str">
        <f t="shared" ca="1" si="37"/>
        <v/>
      </c>
      <c r="N320" s="26" t="e">
        <f t="shared" ca="1" si="39"/>
        <v>#N/A</v>
      </c>
      <c r="S320" s="26" t="e">
        <f t="shared" ca="1" si="40"/>
        <v>#N/A</v>
      </c>
      <c r="AH320" s="26" t="s">
        <v>508</v>
      </c>
      <c r="AI320" s="26">
        <v>4.6799999999999999E-4</v>
      </c>
    </row>
    <row r="321" spans="1:35" x14ac:dyDescent="0.45">
      <c r="A321" s="26">
        <f t="shared" si="41"/>
        <v>6</v>
      </c>
      <c r="E321" s="26">
        <v>20</v>
      </c>
      <c r="F321" s="26" t="str">
        <f t="shared" ca="1" si="37"/>
        <v/>
      </c>
      <c r="N321" s="26" t="e">
        <f t="shared" ca="1" si="39"/>
        <v>#N/A</v>
      </c>
      <c r="S321" s="26" t="e">
        <f t="shared" ca="1" si="40"/>
        <v>#N/A</v>
      </c>
      <c r="AH321" s="26" t="s">
        <v>509</v>
      </c>
      <c r="AI321" s="26">
        <v>2.23E-4</v>
      </c>
    </row>
    <row r="322" spans="1:35" x14ac:dyDescent="0.45">
      <c r="A322" s="26">
        <f t="shared" si="41"/>
        <v>6</v>
      </c>
      <c r="E322" s="26">
        <v>21</v>
      </c>
      <c r="F322" s="26" t="str">
        <f t="shared" ca="1" si="37"/>
        <v/>
      </c>
      <c r="N322" s="26" t="e">
        <f t="shared" ca="1" si="39"/>
        <v>#N/A</v>
      </c>
      <c r="S322" s="26" t="e">
        <f t="shared" ca="1" si="40"/>
        <v>#N/A</v>
      </c>
      <c r="AH322" s="26" t="s">
        <v>510</v>
      </c>
      <c r="AI322" s="26">
        <v>0</v>
      </c>
    </row>
    <row r="323" spans="1:35" x14ac:dyDescent="0.45">
      <c r="A323" s="26">
        <f t="shared" si="41"/>
        <v>6</v>
      </c>
      <c r="E323" s="26">
        <v>22</v>
      </c>
      <c r="F323" s="26" t="str">
        <f t="shared" ca="1" si="37"/>
        <v/>
      </c>
      <c r="N323" s="26" t="e">
        <f t="shared" ca="1" si="39"/>
        <v>#N/A</v>
      </c>
      <c r="S323" s="26" t="e">
        <f t="shared" ca="1" si="40"/>
        <v>#N/A</v>
      </c>
      <c r="AH323" s="26" t="s">
        <v>511</v>
      </c>
      <c r="AI323" s="26">
        <v>4.7699999999999999E-4</v>
      </c>
    </row>
    <row r="324" spans="1:35" x14ac:dyDescent="0.45">
      <c r="A324" s="26">
        <f t="shared" si="41"/>
        <v>6</v>
      </c>
      <c r="E324" s="26">
        <v>23</v>
      </c>
      <c r="F324" s="26" t="str">
        <f t="shared" ca="1" si="37"/>
        <v/>
      </c>
      <c r="N324" s="26" t="e">
        <f t="shared" ca="1" si="39"/>
        <v>#N/A</v>
      </c>
      <c r="S324" s="26" t="e">
        <f t="shared" ca="1" si="40"/>
        <v>#N/A</v>
      </c>
      <c r="AH324" s="26" t="s">
        <v>512</v>
      </c>
      <c r="AI324" s="26">
        <v>4.3300000000000001E-4</v>
      </c>
    </row>
    <row r="325" spans="1:35" x14ac:dyDescent="0.45">
      <c r="A325" s="26">
        <f t="shared" si="41"/>
        <v>6</v>
      </c>
      <c r="E325" s="26">
        <v>24</v>
      </c>
      <c r="S325" s="26" t="e">
        <f t="shared" ca="1" si="40"/>
        <v>#N/A</v>
      </c>
      <c r="AH325" s="26" t="s">
        <v>513</v>
      </c>
      <c r="AI325" s="26">
        <v>5.71E-4</v>
      </c>
    </row>
    <row r="326" spans="1:35" x14ac:dyDescent="0.45">
      <c r="A326" s="26">
        <f t="shared" si="41"/>
        <v>6</v>
      </c>
      <c r="E326" s="26">
        <v>25</v>
      </c>
      <c r="S326" s="26" t="e">
        <f t="shared" ca="1" si="40"/>
        <v>#N/A</v>
      </c>
      <c r="AH326" s="26" t="s">
        <v>514</v>
      </c>
      <c r="AI326" s="26">
        <v>5.4199999999999995E-4</v>
      </c>
    </row>
    <row r="327" spans="1:35" x14ac:dyDescent="0.45">
      <c r="A327" s="26">
        <f t="shared" si="41"/>
        <v>6</v>
      </c>
      <c r="E327" s="26">
        <v>26</v>
      </c>
      <c r="S327" s="26" t="e">
        <f t="shared" ca="1" si="40"/>
        <v>#N/A</v>
      </c>
      <c r="AH327" s="26" t="s">
        <v>515</v>
      </c>
      <c r="AI327" s="26">
        <v>4.8899999999999996E-4</v>
      </c>
    </row>
    <row r="328" spans="1:35" x14ac:dyDescent="0.45">
      <c r="A328" s="26">
        <f t="shared" si="41"/>
        <v>6</v>
      </c>
      <c r="E328" s="26">
        <v>27</v>
      </c>
      <c r="S328" s="26" t="e">
        <f t="shared" ca="1" si="40"/>
        <v>#N/A</v>
      </c>
      <c r="AH328" s="26" t="s">
        <v>516</v>
      </c>
      <c r="AI328" s="26">
        <v>3.9199999999999999E-4</v>
      </c>
    </row>
    <row r="329" spans="1:35" x14ac:dyDescent="0.45">
      <c r="A329" s="26">
        <f t="shared" si="41"/>
        <v>6</v>
      </c>
      <c r="E329" s="26">
        <v>28</v>
      </c>
      <c r="S329" s="26" t="e">
        <f t="shared" ca="1" si="40"/>
        <v>#N/A</v>
      </c>
      <c r="AH329" s="26" t="s">
        <v>517</v>
      </c>
      <c r="AI329" s="26">
        <v>4.0900000000000002E-4</v>
      </c>
    </row>
    <row r="330" spans="1:35" x14ac:dyDescent="0.45">
      <c r="A330" s="26">
        <f t="shared" si="41"/>
        <v>6</v>
      </c>
      <c r="E330" s="26">
        <v>29</v>
      </c>
      <c r="S330" s="26" t="e">
        <f t="shared" ca="1" si="40"/>
        <v>#N/A</v>
      </c>
      <c r="AH330" s="26" t="s">
        <v>518</v>
      </c>
      <c r="AI330" s="26">
        <v>0</v>
      </c>
    </row>
    <row r="331" spans="1:35" x14ac:dyDescent="0.45">
      <c r="A331" s="26">
        <f t="shared" si="41"/>
        <v>6</v>
      </c>
      <c r="E331" s="26">
        <v>30</v>
      </c>
      <c r="S331" s="26" t="e">
        <f t="shared" ca="1" si="40"/>
        <v>#N/A</v>
      </c>
      <c r="AH331" s="26" t="s">
        <v>519</v>
      </c>
      <c r="AI331" s="26">
        <v>3.0400000000000002E-4</v>
      </c>
    </row>
    <row r="332" spans="1:35" x14ac:dyDescent="0.45">
      <c r="A332" s="26">
        <f t="shared" si="41"/>
        <v>6</v>
      </c>
      <c r="E332" s="26">
        <v>31</v>
      </c>
      <c r="S332" s="26" t="e">
        <f t="shared" ca="1" si="40"/>
        <v>#N/A</v>
      </c>
      <c r="AH332" s="26" t="s">
        <v>520</v>
      </c>
      <c r="AI332" s="26">
        <v>4.95E-4</v>
      </c>
    </row>
    <row r="333" spans="1:35" x14ac:dyDescent="0.45">
      <c r="A333" s="26">
        <f t="shared" si="41"/>
        <v>6</v>
      </c>
      <c r="E333" s="26">
        <v>32</v>
      </c>
      <c r="S333" s="26" t="e">
        <f t="shared" ca="1" si="40"/>
        <v>#N/A</v>
      </c>
      <c r="AH333" s="26" t="s">
        <v>521</v>
      </c>
      <c r="AI333" s="26">
        <v>0</v>
      </c>
    </row>
    <row r="334" spans="1:35" x14ac:dyDescent="0.45">
      <c r="A334" s="26">
        <f t="shared" si="41"/>
        <v>6</v>
      </c>
      <c r="E334" s="26">
        <v>33</v>
      </c>
      <c r="S334" s="26" t="e">
        <f t="shared" ref="S334:S353" ca="1" si="42">IF(E334&lt;=INDIRECT("R$"&amp;TEXT(ROW()-E334+1,"#")),INDIRECT("P$"&amp;TEXT($F$1+INDIRECT("Q$"&amp;TEXT(ROW()-E334+1,"#"))+E334-1,"#")),"")</f>
        <v>#N/A</v>
      </c>
      <c r="AH334" s="26" t="s">
        <v>522</v>
      </c>
      <c r="AI334" s="26">
        <v>4.2200000000000001E-4</v>
      </c>
    </row>
    <row r="335" spans="1:35" x14ac:dyDescent="0.45">
      <c r="A335" s="26">
        <f t="shared" ref="A335:A353" si="43">A334</f>
        <v>6</v>
      </c>
      <c r="E335" s="26">
        <v>34</v>
      </c>
      <c r="S335" s="26" t="e">
        <f t="shared" ca="1" si="42"/>
        <v>#N/A</v>
      </c>
      <c r="AH335" s="26" t="s">
        <v>523</v>
      </c>
      <c r="AI335" s="26">
        <v>5.8E-4</v>
      </c>
    </row>
    <row r="336" spans="1:35" x14ac:dyDescent="0.45">
      <c r="A336" s="26">
        <f t="shared" si="43"/>
        <v>6</v>
      </c>
      <c r="E336" s="26">
        <v>35</v>
      </c>
      <c r="S336" s="26" t="e">
        <f t="shared" ca="1" si="42"/>
        <v>#N/A</v>
      </c>
      <c r="AH336" s="26" t="s">
        <v>524</v>
      </c>
      <c r="AI336" s="26">
        <v>2.8600000000000001E-4</v>
      </c>
    </row>
    <row r="337" spans="1:35" x14ac:dyDescent="0.45">
      <c r="A337" s="26">
        <f t="shared" si="43"/>
        <v>6</v>
      </c>
      <c r="E337" s="26">
        <v>36</v>
      </c>
      <c r="S337" s="26" t="e">
        <f t="shared" ca="1" si="42"/>
        <v>#N/A</v>
      </c>
      <c r="AH337" s="26" t="s">
        <v>525</v>
      </c>
      <c r="AI337" s="26">
        <v>4.0200000000000001E-4</v>
      </c>
    </row>
    <row r="338" spans="1:35" x14ac:dyDescent="0.45">
      <c r="A338" s="26">
        <f t="shared" si="43"/>
        <v>6</v>
      </c>
      <c r="E338" s="26">
        <v>37</v>
      </c>
      <c r="S338" s="26" t="e">
        <f t="shared" ca="1" si="42"/>
        <v>#N/A</v>
      </c>
      <c r="AH338" s="26" t="s">
        <v>526</v>
      </c>
      <c r="AI338" s="26">
        <v>1.65E-4</v>
      </c>
    </row>
    <row r="339" spans="1:35" x14ac:dyDescent="0.45">
      <c r="A339" s="26">
        <f t="shared" si="43"/>
        <v>6</v>
      </c>
      <c r="E339" s="26">
        <v>38</v>
      </c>
      <c r="S339" s="26" t="e">
        <f t="shared" ca="1" si="42"/>
        <v>#N/A</v>
      </c>
      <c r="AH339" s="26" t="s">
        <v>527</v>
      </c>
      <c r="AI339" s="26">
        <v>5.4199999999999995E-4</v>
      </c>
    </row>
    <row r="340" spans="1:35" x14ac:dyDescent="0.45">
      <c r="A340" s="26">
        <f t="shared" si="43"/>
        <v>6</v>
      </c>
      <c r="E340" s="26">
        <v>39</v>
      </c>
      <c r="S340" s="26" t="e">
        <f t="shared" ca="1" si="42"/>
        <v>#N/A</v>
      </c>
      <c r="AH340" s="26" t="s">
        <v>528</v>
      </c>
      <c r="AI340" s="26">
        <v>3.9199999999999999E-4</v>
      </c>
    </row>
    <row r="341" spans="1:35" x14ac:dyDescent="0.45">
      <c r="A341" s="26">
        <f t="shared" si="43"/>
        <v>6</v>
      </c>
      <c r="E341" s="26">
        <v>40</v>
      </c>
      <c r="S341" s="26" t="e">
        <f t="shared" ca="1" si="42"/>
        <v>#N/A</v>
      </c>
      <c r="AH341" s="26" t="s">
        <v>529</v>
      </c>
      <c r="AI341" s="26">
        <v>3.9199999999999999E-4</v>
      </c>
    </row>
    <row r="342" spans="1:35" x14ac:dyDescent="0.45">
      <c r="A342" s="26">
        <f t="shared" si="43"/>
        <v>6</v>
      </c>
      <c r="E342" s="26">
        <v>41</v>
      </c>
      <c r="S342" s="26" t="e">
        <f t="shared" ca="1" si="42"/>
        <v>#N/A</v>
      </c>
      <c r="AH342" s="26" t="s">
        <v>530</v>
      </c>
      <c r="AI342" s="26">
        <v>3.0400000000000002E-4</v>
      </c>
    </row>
    <row r="343" spans="1:35" x14ac:dyDescent="0.45">
      <c r="A343" s="26">
        <f t="shared" si="43"/>
        <v>6</v>
      </c>
      <c r="E343" s="26">
        <v>42</v>
      </c>
      <c r="S343" s="26" t="e">
        <f t="shared" ca="1" si="42"/>
        <v>#N/A</v>
      </c>
      <c r="AH343" s="26" t="s">
        <v>531</v>
      </c>
      <c r="AI343" s="26">
        <v>5.4600000000000004E-4</v>
      </c>
    </row>
    <row r="344" spans="1:35" x14ac:dyDescent="0.45">
      <c r="A344" s="26">
        <f t="shared" si="43"/>
        <v>6</v>
      </c>
      <c r="E344" s="26">
        <v>43</v>
      </c>
      <c r="S344" s="26" t="e">
        <f t="shared" ca="1" si="42"/>
        <v>#N/A</v>
      </c>
      <c r="AH344" s="26" t="s">
        <v>532</v>
      </c>
      <c r="AI344" s="26">
        <v>5.2800000000000004E-4</v>
      </c>
    </row>
    <row r="345" spans="1:35" x14ac:dyDescent="0.45">
      <c r="A345" s="26">
        <f t="shared" si="43"/>
        <v>6</v>
      </c>
      <c r="E345" s="26">
        <v>44</v>
      </c>
      <c r="S345" s="26" t="e">
        <f t="shared" ca="1" si="42"/>
        <v>#N/A</v>
      </c>
      <c r="AH345" s="26" t="s">
        <v>533</v>
      </c>
      <c r="AI345" s="26">
        <v>4.6299999999999998E-4</v>
      </c>
    </row>
    <row r="346" spans="1:35" x14ac:dyDescent="0.45">
      <c r="A346" s="26">
        <f t="shared" si="43"/>
        <v>6</v>
      </c>
      <c r="E346" s="26">
        <v>45</v>
      </c>
      <c r="S346" s="26" t="e">
        <f t="shared" ca="1" si="42"/>
        <v>#N/A</v>
      </c>
      <c r="AH346" s="26" t="s">
        <v>534</v>
      </c>
      <c r="AI346" s="26">
        <v>5.5400000000000002E-4</v>
      </c>
    </row>
    <row r="347" spans="1:35" x14ac:dyDescent="0.45">
      <c r="A347" s="26">
        <f t="shared" si="43"/>
        <v>6</v>
      </c>
      <c r="E347" s="26">
        <v>46</v>
      </c>
      <c r="S347" s="26" t="e">
        <f t="shared" ca="1" si="42"/>
        <v>#N/A</v>
      </c>
      <c r="AH347" s="26" t="s">
        <v>535</v>
      </c>
      <c r="AI347" s="26">
        <v>7.4899999999999999E-4</v>
      </c>
    </row>
    <row r="348" spans="1:35" x14ac:dyDescent="0.45">
      <c r="A348" s="26">
        <f t="shared" si="43"/>
        <v>6</v>
      </c>
      <c r="E348" s="26">
        <v>47</v>
      </c>
      <c r="S348" s="26" t="e">
        <f t="shared" ca="1" si="42"/>
        <v>#N/A</v>
      </c>
      <c r="AH348" s="26" t="s">
        <v>536</v>
      </c>
      <c r="AI348" s="26">
        <v>7.5900000000000002E-4</v>
      </c>
    </row>
    <row r="349" spans="1:35" x14ac:dyDescent="0.45">
      <c r="A349" s="26">
        <f t="shared" si="43"/>
        <v>6</v>
      </c>
      <c r="E349" s="26">
        <v>48</v>
      </c>
      <c r="S349" s="26" t="e">
        <f t="shared" ca="1" si="42"/>
        <v>#N/A</v>
      </c>
      <c r="AH349" s="26" t="s">
        <v>537</v>
      </c>
      <c r="AI349" s="26">
        <v>4.1800000000000002E-4</v>
      </c>
    </row>
    <row r="350" spans="1:35" x14ac:dyDescent="0.45">
      <c r="A350" s="26">
        <f t="shared" si="43"/>
        <v>6</v>
      </c>
      <c r="E350" s="26">
        <v>49</v>
      </c>
      <c r="S350" s="26" t="e">
        <f t="shared" ca="1" si="42"/>
        <v>#N/A</v>
      </c>
      <c r="AH350" s="26" t="s">
        <v>538</v>
      </c>
      <c r="AI350" s="26">
        <v>5.04E-4</v>
      </c>
    </row>
    <row r="351" spans="1:35" x14ac:dyDescent="0.45">
      <c r="A351" s="26">
        <f t="shared" si="43"/>
        <v>6</v>
      </c>
      <c r="E351" s="26">
        <v>50</v>
      </c>
      <c r="S351" s="26" t="e">
        <f t="shared" ca="1" si="42"/>
        <v>#N/A</v>
      </c>
      <c r="AH351" s="26" t="s">
        <v>539</v>
      </c>
      <c r="AI351" s="26">
        <v>5.04E-4</v>
      </c>
    </row>
    <row r="352" spans="1:35" x14ac:dyDescent="0.45">
      <c r="A352" s="26">
        <f t="shared" si="43"/>
        <v>6</v>
      </c>
      <c r="E352" s="26">
        <v>51</v>
      </c>
      <c r="S352" s="26" t="e">
        <f t="shared" ca="1" si="42"/>
        <v>#N/A</v>
      </c>
      <c r="AH352" s="26" t="s">
        <v>540</v>
      </c>
      <c r="AI352" s="26">
        <v>5.3600000000000002E-4</v>
      </c>
    </row>
    <row r="353" spans="1:35" x14ac:dyDescent="0.45">
      <c r="A353" s="26">
        <f t="shared" si="43"/>
        <v>6</v>
      </c>
      <c r="E353" s="26">
        <v>52</v>
      </c>
      <c r="S353" s="26" t="e">
        <f t="shared" ca="1" si="42"/>
        <v>#N/A</v>
      </c>
      <c r="AH353" s="26" t="s">
        <v>541</v>
      </c>
      <c r="AI353" s="26">
        <v>5.2499999999999997E-4</v>
      </c>
    </row>
    <row r="354" spans="1:35" x14ac:dyDescent="0.45">
      <c r="AH354" s="26" t="s">
        <v>542</v>
      </c>
      <c r="AI354" s="26">
        <v>5.0199999999999995E-4</v>
      </c>
    </row>
    <row r="355" spans="1:35" x14ac:dyDescent="0.45">
      <c r="AH355" s="26" t="s">
        <v>543</v>
      </c>
      <c r="AI355" s="26">
        <v>2.1499999999999999E-4</v>
      </c>
    </row>
    <row r="356" spans="1:35" x14ac:dyDescent="0.45">
      <c r="AH356" s="26" t="s">
        <v>544</v>
      </c>
      <c r="AI356" s="26">
        <v>8.12E-4</v>
      </c>
    </row>
    <row r="357" spans="1:35" x14ac:dyDescent="0.45">
      <c r="AH357" s="26" t="s">
        <v>545</v>
      </c>
      <c r="AI357" s="26">
        <v>3.9899999999999999E-4</v>
      </c>
    </row>
    <row r="358" spans="1:35" x14ac:dyDescent="0.45">
      <c r="AH358" s="26" t="s">
        <v>546</v>
      </c>
      <c r="AI358" s="26">
        <v>2.99E-4</v>
      </c>
    </row>
    <row r="359" spans="1:35" x14ac:dyDescent="0.45">
      <c r="AH359" s="26" t="s">
        <v>547</v>
      </c>
      <c r="AI359" s="26">
        <v>1.9900000000000001E-4</v>
      </c>
    </row>
    <row r="360" spans="1:35" x14ac:dyDescent="0.45">
      <c r="AH360" s="26" t="s">
        <v>548</v>
      </c>
      <c r="AI360" s="26">
        <v>0</v>
      </c>
    </row>
    <row r="361" spans="1:35" x14ac:dyDescent="0.45">
      <c r="AH361" s="26" t="s">
        <v>549</v>
      </c>
      <c r="AI361" s="26">
        <v>4.4999999999999999E-4</v>
      </c>
    </row>
    <row r="362" spans="1:35" x14ac:dyDescent="0.45">
      <c r="A362" s="26">
        <f>(ROW()+58)/60</f>
        <v>7</v>
      </c>
      <c r="B362" s="26" t="str">
        <f ca="1">INDIRECT("select!E"&amp;TEXT($B$1+A362,"#"))</f>
        <v/>
      </c>
      <c r="C362" s="26" t="e">
        <f ca="1">VLOOKUP(B362,$A$3181:$D$3190,4)</f>
        <v>#N/A</v>
      </c>
      <c r="D362" s="26" t="e">
        <f ca="1">VLOOKUP(B362,$A$3181:$D$3190,3)</f>
        <v>#N/A</v>
      </c>
      <c r="E362" s="26">
        <v>1</v>
      </c>
      <c r="F362" s="26" t="str">
        <f t="shared" ref="F362:F384" ca="1" si="44">IF(E362&lt;=D$62,INDIRECT("E"&amp;TEXT($F$1+C$62+E362-1,"#")),"")</f>
        <v>金融・保険</v>
      </c>
      <c r="G362" s="26">
        <f ca="1">INDIRECT("select!G"&amp;TEXT($B$1+A362,"#"))</f>
        <v>0</v>
      </c>
      <c r="H362" s="26" t="e">
        <f ca="1">VLOOKUP(G362,E$3181:G$3219,3,0)</f>
        <v>#N/A</v>
      </c>
      <c r="I362" s="26" t="e">
        <f ca="1">VLOOKUP(G362,E$3181:G$3219,2,0)</f>
        <v>#N/A</v>
      </c>
      <c r="J362" s="26" t="e">
        <f t="shared" ref="J362:J370" ca="1" si="45">IF(E362&lt;=INDIRECT("I$"&amp;TEXT(ROW()-E362+1,"#")),INDIRECT("H$"&amp;TEXT($F$1+INDIRECT("H$"&amp;TEXT(ROW()-E362+1,"#"))+E362-1,"#")),"")</f>
        <v>#N/A</v>
      </c>
      <c r="K362" s="26">
        <f ca="1">INDIRECT("select!H"&amp;TEXT($B$1+A362,"#"))</f>
        <v>0</v>
      </c>
      <c r="L362" s="26" t="e">
        <f ca="1">VLOOKUP(K362,H$3181:J$3287,3,0)</f>
        <v>#N/A</v>
      </c>
      <c r="M362" s="26" t="e">
        <f ca="1">VLOOKUP(K362,H$3181:J$3287,2,0)</f>
        <v>#N/A</v>
      </c>
      <c r="N362" s="26" t="e">
        <f t="shared" ref="N362:N384" ca="1" si="46">IF(E362&lt;=INDIRECT("M$"&amp;TEXT(ROW()-E362+1,"#")),INDIRECT("K$"&amp;TEXT($F$1+INDIRECT("L$"&amp;TEXT(ROW()-E362+1,"#"))+E362-1,"#")),"")</f>
        <v>#N/A</v>
      </c>
      <c r="O362" s="26">
        <f ca="1">INDIRECT("select!I"&amp;TEXT($B$1+A362,"#"))</f>
        <v>0</v>
      </c>
      <c r="Q362" s="26" t="e">
        <f ca="1">VLOOKUP(O362,K$3181:O$3570,5,0)</f>
        <v>#N/A</v>
      </c>
      <c r="R362" s="26" t="e">
        <f ca="1">VLOOKUP(O362,K$3181:O$3570,4,0)</f>
        <v>#N/A</v>
      </c>
      <c r="S362" s="26" t="e">
        <f t="shared" ref="S362:S393" ca="1" si="47">IF(E362&lt;=INDIRECT("R$"&amp;TEXT(ROW()-E362+1,"#")),INDIRECT("P$"&amp;TEXT($F$1+INDIRECT("Q$"&amp;TEXT(ROW()-E362+1,"#"))+E362-1,"#")),"")</f>
        <v>#N/A</v>
      </c>
      <c r="T362" s="26" t="str">
        <f ca="1">IFERROR(VLOOKUP(O362,K$3181:O$3570,2,0),"")</f>
        <v/>
      </c>
      <c r="U362" s="26">
        <f ca="1">IFERROR(VLOOKUP(O362,K$3181:O$3570,3,0),0)</f>
        <v>0</v>
      </c>
      <c r="AH362" s="26" t="s">
        <v>550</v>
      </c>
      <c r="AI362" s="26">
        <v>3.1500000000000001E-4</v>
      </c>
    </row>
    <row r="363" spans="1:35" x14ac:dyDescent="0.45">
      <c r="A363" s="26">
        <f t="shared" ref="A363:A394" si="48">A362</f>
        <v>7</v>
      </c>
      <c r="E363" s="26">
        <v>2</v>
      </c>
      <c r="F363" s="26" t="str">
        <f t="shared" ca="1" si="44"/>
        <v/>
      </c>
      <c r="J363" s="26" t="e">
        <f t="shared" ca="1" si="45"/>
        <v>#N/A</v>
      </c>
      <c r="N363" s="26" t="e">
        <f t="shared" ca="1" si="46"/>
        <v>#N/A</v>
      </c>
      <c r="S363" s="26" t="e">
        <f t="shared" ca="1" si="47"/>
        <v>#N/A</v>
      </c>
      <c r="AH363" s="26" t="s">
        <v>551</v>
      </c>
      <c r="AI363" s="26">
        <v>5.3499999999999999E-4</v>
      </c>
    </row>
    <row r="364" spans="1:35" x14ac:dyDescent="0.45">
      <c r="A364" s="26">
        <f t="shared" si="48"/>
        <v>7</v>
      </c>
      <c r="E364" s="26">
        <v>3</v>
      </c>
      <c r="F364" s="26" t="str">
        <f t="shared" ca="1" si="44"/>
        <v/>
      </c>
      <c r="J364" s="26" t="e">
        <f t="shared" ca="1" si="45"/>
        <v>#N/A</v>
      </c>
      <c r="N364" s="26" t="e">
        <f t="shared" ca="1" si="46"/>
        <v>#N/A</v>
      </c>
      <c r="S364" s="26" t="e">
        <f t="shared" ca="1" si="47"/>
        <v>#N/A</v>
      </c>
      <c r="AH364" s="26" t="s">
        <v>552</v>
      </c>
      <c r="AI364" s="26">
        <v>5.3899999999999998E-4</v>
      </c>
    </row>
    <row r="365" spans="1:35" x14ac:dyDescent="0.45">
      <c r="A365" s="26">
        <f t="shared" si="48"/>
        <v>7</v>
      </c>
      <c r="E365" s="26">
        <v>4</v>
      </c>
      <c r="F365" s="26" t="str">
        <f t="shared" ca="1" si="44"/>
        <v/>
      </c>
      <c r="J365" s="26" t="e">
        <f t="shared" ca="1" si="45"/>
        <v>#N/A</v>
      </c>
      <c r="N365" s="26" t="e">
        <f t="shared" ca="1" si="46"/>
        <v>#N/A</v>
      </c>
      <c r="S365" s="26" t="e">
        <f t="shared" ca="1" si="47"/>
        <v>#N/A</v>
      </c>
      <c r="AH365" s="26" t="s">
        <v>553</v>
      </c>
      <c r="AI365" s="26">
        <v>4.6999999999999999E-4</v>
      </c>
    </row>
    <row r="366" spans="1:35" x14ac:dyDescent="0.45">
      <c r="A366" s="26">
        <f t="shared" si="48"/>
        <v>7</v>
      </c>
      <c r="E366" s="26">
        <v>5</v>
      </c>
      <c r="F366" s="26" t="str">
        <f t="shared" ca="1" si="44"/>
        <v/>
      </c>
      <c r="J366" s="26" t="e">
        <f t="shared" ca="1" si="45"/>
        <v>#N/A</v>
      </c>
      <c r="N366" s="26" t="e">
        <f t="shared" ca="1" si="46"/>
        <v>#N/A</v>
      </c>
      <c r="S366" s="26" t="e">
        <f t="shared" ca="1" si="47"/>
        <v>#N/A</v>
      </c>
      <c r="AH366" s="26" t="s">
        <v>554</v>
      </c>
      <c r="AI366" s="26">
        <v>6.0800000000000003E-4</v>
      </c>
    </row>
    <row r="367" spans="1:35" x14ac:dyDescent="0.45">
      <c r="A367" s="26">
        <f t="shared" si="48"/>
        <v>7</v>
      </c>
      <c r="E367" s="26">
        <v>6</v>
      </c>
      <c r="F367" s="26" t="str">
        <f t="shared" ca="1" si="44"/>
        <v/>
      </c>
      <c r="J367" s="26" t="e">
        <f t="shared" ca="1" si="45"/>
        <v>#N/A</v>
      </c>
      <c r="N367" s="26" t="e">
        <f t="shared" ca="1" si="46"/>
        <v>#N/A</v>
      </c>
      <c r="S367" s="26" t="e">
        <f t="shared" ca="1" si="47"/>
        <v>#N/A</v>
      </c>
      <c r="AH367" s="26" t="s">
        <v>555</v>
      </c>
      <c r="AI367" s="26">
        <v>5.3899999999999998E-4</v>
      </c>
    </row>
    <row r="368" spans="1:35" x14ac:dyDescent="0.45">
      <c r="A368" s="26">
        <f t="shared" si="48"/>
        <v>7</v>
      </c>
      <c r="E368" s="26">
        <v>7</v>
      </c>
      <c r="F368" s="26" t="str">
        <f t="shared" ca="1" si="44"/>
        <v/>
      </c>
      <c r="J368" s="26" t="e">
        <f t="shared" ca="1" si="45"/>
        <v>#N/A</v>
      </c>
      <c r="N368" s="26" t="e">
        <f t="shared" ca="1" si="46"/>
        <v>#N/A</v>
      </c>
      <c r="S368" s="26" t="e">
        <f t="shared" ca="1" si="47"/>
        <v>#N/A</v>
      </c>
      <c r="AH368" s="26" t="s">
        <v>556</v>
      </c>
      <c r="AI368" s="26">
        <v>0</v>
      </c>
    </row>
    <row r="369" spans="1:35" x14ac:dyDescent="0.45">
      <c r="A369" s="26">
        <f t="shared" si="48"/>
        <v>7</v>
      </c>
      <c r="E369" s="26">
        <v>8</v>
      </c>
      <c r="F369" s="26" t="str">
        <f t="shared" ca="1" si="44"/>
        <v/>
      </c>
      <c r="J369" s="26" t="e">
        <f t="shared" ca="1" si="45"/>
        <v>#N/A</v>
      </c>
      <c r="N369" s="26" t="e">
        <f t="shared" ca="1" si="46"/>
        <v>#N/A</v>
      </c>
      <c r="S369" s="26" t="e">
        <f t="shared" ca="1" si="47"/>
        <v>#N/A</v>
      </c>
      <c r="AH369" s="26" t="s">
        <v>557</v>
      </c>
      <c r="AI369" s="26">
        <v>5.04E-4</v>
      </c>
    </row>
    <row r="370" spans="1:35" x14ac:dyDescent="0.45">
      <c r="A370" s="26">
        <f t="shared" si="48"/>
        <v>7</v>
      </c>
      <c r="E370" s="26">
        <v>9</v>
      </c>
      <c r="F370" s="26" t="str">
        <f t="shared" ca="1" si="44"/>
        <v/>
      </c>
      <c r="J370" s="26" t="e">
        <f t="shared" ca="1" si="45"/>
        <v>#N/A</v>
      </c>
      <c r="N370" s="26" t="e">
        <f t="shared" ca="1" si="46"/>
        <v>#N/A</v>
      </c>
      <c r="S370" s="26" t="e">
        <f t="shared" ca="1" si="47"/>
        <v>#N/A</v>
      </c>
      <c r="AH370" s="26" t="s">
        <v>558</v>
      </c>
      <c r="AI370" s="26">
        <v>3.9199999999999999E-4</v>
      </c>
    </row>
    <row r="371" spans="1:35" x14ac:dyDescent="0.45">
      <c r="A371" s="26">
        <f t="shared" si="48"/>
        <v>7</v>
      </c>
      <c r="E371" s="26">
        <v>10</v>
      </c>
      <c r="F371" s="26" t="str">
        <f t="shared" ca="1" si="44"/>
        <v/>
      </c>
      <c r="N371" s="26" t="e">
        <f t="shared" ca="1" si="46"/>
        <v>#N/A</v>
      </c>
      <c r="S371" s="26" t="e">
        <f t="shared" ca="1" si="47"/>
        <v>#N/A</v>
      </c>
      <c r="AH371" s="26" t="s">
        <v>559</v>
      </c>
      <c r="AI371" s="26">
        <v>5.4000000000000001E-4</v>
      </c>
    </row>
    <row r="372" spans="1:35" x14ac:dyDescent="0.45">
      <c r="A372" s="26">
        <f t="shared" si="48"/>
        <v>7</v>
      </c>
      <c r="E372" s="26">
        <v>11</v>
      </c>
      <c r="F372" s="26" t="str">
        <f t="shared" ca="1" si="44"/>
        <v/>
      </c>
      <c r="N372" s="26" t="e">
        <f t="shared" ca="1" si="46"/>
        <v>#N/A</v>
      </c>
      <c r="S372" s="26" t="e">
        <f t="shared" ca="1" si="47"/>
        <v>#N/A</v>
      </c>
      <c r="AH372" s="26" t="s">
        <v>560</v>
      </c>
      <c r="AI372" s="26">
        <v>5.04E-4</v>
      </c>
    </row>
    <row r="373" spans="1:35" x14ac:dyDescent="0.45">
      <c r="A373" s="26">
        <f t="shared" si="48"/>
        <v>7</v>
      </c>
      <c r="E373" s="26">
        <v>12</v>
      </c>
      <c r="F373" s="26" t="str">
        <f t="shared" ca="1" si="44"/>
        <v/>
      </c>
      <c r="N373" s="26" t="e">
        <f t="shared" ca="1" si="46"/>
        <v>#N/A</v>
      </c>
      <c r="S373" s="26" t="e">
        <f t="shared" ca="1" si="47"/>
        <v>#N/A</v>
      </c>
      <c r="AH373" s="26" t="s">
        <v>561</v>
      </c>
      <c r="AI373" s="26">
        <v>4.4200000000000001E-4</v>
      </c>
    </row>
    <row r="374" spans="1:35" x14ac:dyDescent="0.45">
      <c r="A374" s="26">
        <f t="shared" si="48"/>
        <v>7</v>
      </c>
      <c r="E374" s="26">
        <v>13</v>
      </c>
      <c r="F374" s="26" t="str">
        <f t="shared" ca="1" si="44"/>
        <v/>
      </c>
      <c r="N374" s="26" t="e">
        <f t="shared" ca="1" si="46"/>
        <v>#N/A</v>
      </c>
      <c r="S374" s="26" t="e">
        <f t="shared" ca="1" si="47"/>
        <v>#N/A</v>
      </c>
      <c r="AH374" s="26" t="s">
        <v>562</v>
      </c>
      <c r="AI374" s="26">
        <v>4.2099999999999999E-4</v>
      </c>
    </row>
    <row r="375" spans="1:35" x14ac:dyDescent="0.45">
      <c r="A375" s="26">
        <f t="shared" si="48"/>
        <v>7</v>
      </c>
      <c r="E375" s="26">
        <v>14</v>
      </c>
      <c r="F375" s="26" t="str">
        <f t="shared" ca="1" si="44"/>
        <v/>
      </c>
      <c r="N375" s="26" t="e">
        <f t="shared" ca="1" si="46"/>
        <v>#N/A</v>
      </c>
      <c r="S375" s="26" t="e">
        <f t="shared" ca="1" si="47"/>
        <v>#N/A</v>
      </c>
      <c r="AH375" s="26" t="s">
        <v>563</v>
      </c>
      <c r="AI375" s="26">
        <v>4.9200000000000003E-4</v>
      </c>
    </row>
    <row r="376" spans="1:35" x14ac:dyDescent="0.45">
      <c r="A376" s="26">
        <f t="shared" si="48"/>
        <v>7</v>
      </c>
      <c r="E376" s="26">
        <v>15</v>
      </c>
      <c r="F376" s="26" t="str">
        <f t="shared" ca="1" si="44"/>
        <v/>
      </c>
      <c r="N376" s="26" t="e">
        <f t="shared" ca="1" si="46"/>
        <v>#N/A</v>
      </c>
      <c r="S376" s="26" t="e">
        <f t="shared" ca="1" si="47"/>
        <v>#N/A</v>
      </c>
      <c r="AH376" s="26" t="s">
        <v>564</v>
      </c>
      <c r="AI376" s="26">
        <v>5.0699999999999996E-4</v>
      </c>
    </row>
    <row r="377" spans="1:35" x14ac:dyDescent="0.45">
      <c r="A377" s="26">
        <f t="shared" si="48"/>
        <v>7</v>
      </c>
      <c r="E377" s="26">
        <v>16</v>
      </c>
      <c r="F377" s="26" t="str">
        <f t="shared" ca="1" si="44"/>
        <v/>
      </c>
      <c r="N377" s="26" t="e">
        <f t="shared" ca="1" si="46"/>
        <v>#N/A</v>
      </c>
      <c r="S377" s="26" t="e">
        <f t="shared" ca="1" si="47"/>
        <v>#N/A</v>
      </c>
      <c r="AH377" s="26" t="s">
        <v>565</v>
      </c>
      <c r="AI377" s="26">
        <v>4.2200000000000001E-4</v>
      </c>
    </row>
    <row r="378" spans="1:35" x14ac:dyDescent="0.45">
      <c r="A378" s="26">
        <f t="shared" si="48"/>
        <v>7</v>
      </c>
      <c r="E378" s="26">
        <v>17</v>
      </c>
      <c r="F378" s="26" t="str">
        <f t="shared" ca="1" si="44"/>
        <v/>
      </c>
      <c r="N378" s="26" t="e">
        <f t="shared" ca="1" si="46"/>
        <v>#N/A</v>
      </c>
      <c r="S378" s="26" t="e">
        <f t="shared" ca="1" si="47"/>
        <v>#N/A</v>
      </c>
      <c r="AH378" s="26" t="s">
        <v>566</v>
      </c>
      <c r="AI378" s="26">
        <v>2.5399999999999999E-4</v>
      </c>
    </row>
    <row r="379" spans="1:35" x14ac:dyDescent="0.45">
      <c r="A379" s="26">
        <f t="shared" si="48"/>
        <v>7</v>
      </c>
      <c r="E379" s="26">
        <v>18</v>
      </c>
      <c r="F379" s="26" t="str">
        <f t="shared" ca="1" si="44"/>
        <v/>
      </c>
      <c r="N379" s="26" t="e">
        <f t="shared" ca="1" si="46"/>
        <v>#N/A</v>
      </c>
      <c r="S379" s="26" t="e">
        <f t="shared" ca="1" si="47"/>
        <v>#N/A</v>
      </c>
      <c r="AH379" s="26" t="s">
        <v>567</v>
      </c>
      <c r="AI379" s="26">
        <v>5.1400000000000003E-4</v>
      </c>
    </row>
    <row r="380" spans="1:35" x14ac:dyDescent="0.45">
      <c r="A380" s="26">
        <f t="shared" si="48"/>
        <v>7</v>
      </c>
      <c r="E380" s="26">
        <v>19</v>
      </c>
      <c r="F380" s="26" t="str">
        <f t="shared" ca="1" si="44"/>
        <v/>
      </c>
      <c r="N380" s="26" t="e">
        <f t="shared" ca="1" si="46"/>
        <v>#N/A</v>
      </c>
      <c r="S380" s="26" t="e">
        <f t="shared" ca="1" si="47"/>
        <v>#N/A</v>
      </c>
      <c r="AH380" s="26" t="s">
        <v>568</v>
      </c>
      <c r="AI380" s="26">
        <v>0</v>
      </c>
    </row>
    <row r="381" spans="1:35" x14ac:dyDescent="0.45">
      <c r="A381" s="26">
        <f t="shared" si="48"/>
        <v>7</v>
      </c>
      <c r="E381" s="26">
        <v>20</v>
      </c>
      <c r="F381" s="26" t="str">
        <f t="shared" ca="1" si="44"/>
        <v/>
      </c>
      <c r="N381" s="26" t="e">
        <f t="shared" ca="1" si="46"/>
        <v>#N/A</v>
      </c>
      <c r="S381" s="26" t="e">
        <f t="shared" ca="1" si="47"/>
        <v>#N/A</v>
      </c>
      <c r="AH381" s="26" t="s">
        <v>569</v>
      </c>
      <c r="AI381" s="26">
        <v>4.4200000000000001E-4</v>
      </c>
    </row>
    <row r="382" spans="1:35" x14ac:dyDescent="0.45">
      <c r="A382" s="26">
        <f t="shared" si="48"/>
        <v>7</v>
      </c>
      <c r="E382" s="26">
        <v>21</v>
      </c>
      <c r="F382" s="26" t="str">
        <f t="shared" ca="1" si="44"/>
        <v/>
      </c>
      <c r="N382" s="26" t="e">
        <f t="shared" ca="1" si="46"/>
        <v>#N/A</v>
      </c>
      <c r="S382" s="26" t="e">
        <f t="shared" ca="1" si="47"/>
        <v>#N/A</v>
      </c>
      <c r="AH382" s="26" t="s">
        <v>570</v>
      </c>
      <c r="AI382" s="26">
        <v>5.3300000000000005E-4</v>
      </c>
    </row>
    <row r="383" spans="1:35" x14ac:dyDescent="0.45">
      <c r="A383" s="26">
        <f t="shared" si="48"/>
        <v>7</v>
      </c>
      <c r="E383" s="26">
        <v>22</v>
      </c>
      <c r="F383" s="26" t="str">
        <f t="shared" ca="1" si="44"/>
        <v/>
      </c>
      <c r="N383" s="26" t="e">
        <f t="shared" ca="1" si="46"/>
        <v>#N/A</v>
      </c>
      <c r="S383" s="26" t="e">
        <f t="shared" ca="1" si="47"/>
        <v>#N/A</v>
      </c>
      <c r="AH383" s="26" t="s">
        <v>571</v>
      </c>
      <c r="AI383" s="26">
        <v>5.44E-4</v>
      </c>
    </row>
    <row r="384" spans="1:35" x14ac:dyDescent="0.45">
      <c r="A384" s="26">
        <f t="shared" si="48"/>
        <v>7</v>
      </c>
      <c r="E384" s="26">
        <v>23</v>
      </c>
      <c r="F384" s="26" t="str">
        <f t="shared" ca="1" si="44"/>
        <v/>
      </c>
      <c r="N384" s="26" t="e">
        <f t="shared" ca="1" si="46"/>
        <v>#N/A</v>
      </c>
      <c r="S384" s="26" t="e">
        <f t="shared" ca="1" si="47"/>
        <v>#N/A</v>
      </c>
      <c r="AH384" s="26" t="s">
        <v>572</v>
      </c>
      <c r="AI384" s="26">
        <v>6.6399999999999999E-4</v>
      </c>
    </row>
    <row r="385" spans="1:35" x14ac:dyDescent="0.45">
      <c r="A385" s="26">
        <f t="shared" si="48"/>
        <v>7</v>
      </c>
      <c r="E385" s="26">
        <v>24</v>
      </c>
      <c r="S385" s="26" t="e">
        <f t="shared" ca="1" si="47"/>
        <v>#N/A</v>
      </c>
      <c r="AH385" s="26" t="s">
        <v>573</v>
      </c>
      <c r="AI385" s="26">
        <v>0</v>
      </c>
    </row>
    <row r="386" spans="1:35" x14ac:dyDescent="0.45">
      <c r="A386" s="26">
        <f t="shared" si="48"/>
        <v>7</v>
      </c>
      <c r="E386" s="26">
        <v>25</v>
      </c>
      <c r="S386" s="26" t="e">
        <f t="shared" ca="1" si="47"/>
        <v>#N/A</v>
      </c>
      <c r="AH386" s="26" t="s">
        <v>574</v>
      </c>
      <c r="AI386" s="26">
        <v>5.3399999999999997E-4</v>
      </c>
    </row>
    <row r="387" spans="1:35" x14ac:dyDescent="0.45">
      <c r="A387" s="26">
        <f t="shared" si="48"/>
        <v>7</v>
      </c>
      <c r="E387" s="26">
        <v>26</v>
      </c>
      <c r="S387" s="26" t="e">
        <f t="shared" ca="1" si="47"/>
        <v>#N/A</v>
      </c>
      <c r="AH387" s="26" t="s">
        <v>575</v>
      </c>
      <c r="AI387" s="26">
        <v>7.9500000000000003E-4</v>
      </c>
    </row>
    <row r="388" spans="1:35" x14ac:dyDescent="0.45">
      <c r="A388" s="26">
        <f t="shared" si="48"/>
        <v>7</v>
      </c>
      <c r="E388" s="26">
        <v>27</v>
      </c>
      <c r="S388" s="26" t="e">
        <f t="shared" ca="1" si="47"/>
        <v>#N/A</v>
      </c>
      <c r="AH388" s="26" t="s">
        <v>576</v>
      </c>
      <c r="AI388" s="26">
        <v>3.8699999999999997E-4</v>
      </c>
    </row>
    <row r="389" spans="1:35" x14ac:dyDescent="0.45">
      <c r="A389" s="26">
        <f t="shared" si="48"/>
        <v>7</v>
      </c>
      <c r="E389" s="26">
        <v>28</v>
      </c>
      <c r="S389" s="26" t="e">
        <f t="shared" ca="1" si="47"/>
        <v>#N/A</v>
      </c>
      <c r="AH389" s="26" t="s">
        <v>577</v>
      </c>
      <c r="AI389" s="26">
        <v>4.9399999999999997E-4</v>
      </c>
    </row>
    <row r="390" spans="1:35" x14ac:dyDescent="0.45">
      <c r="A390" s="26">
        <f t="shared" si="48"/>
        <v>7</v>
      </c>
      <c r="E390" s="26">
        <v>29</v>
      </c>
      <c r="S390" s="26" t="e">
        <f t="shared" ca="1" si="47"/>
        <v>#N/A</v>
      </c>
      <c r="AH390" s="26" t="s">
        <v>578</v>
      </c>
      <c r="AI390" s="26">
        <v>4.06E-4</v>
      </c>
    </row>
    <row r="391" spans="1:35" x14ac:dyDescent="0.45">
      <c r="A391" s="26">
        <f t="shared" si="48"/>
        <v>7</v>
      </c>
      <c r="E391" s="26">
        <v>30</v>
      </c>
      <c r="S391" s="26" t="e">
        <f t="shared" ca="1" si="47"/>
        <v>#N/A</v>
      </c>
      <c r="AH391" s="26" t="s">
        <v>579</v>
      </c>
      <c r="AI391" s="26">
        <v>3.8499999999999998E-4</v>
      </c>
    </row>
    <row r="392" spans="1:35" x14ac:dyDescent="0.45">
      <c r="A392" s="26">
        <f t="shared" si="48"/>
        <v>7</v>
      </c>
      <c r="E392" s="26">
        <v>31</v>
      </c>
      <c r="S392" s="26" t="e">
        <f t="shared" ca="1" si="47"/>
        <v>#N/A</v>
      </c>
      <c r="AH392" s="26" t="s">
        <v>580</v>
      </c>
      <c r="AI392" s="26">
        <v>5.5199999999999997E-4</v>
      </c>
    </row>
    <row r="393" spans="1:35" x14ac:dyDescent="0.45">
      <c r="A393" s="26">
        <f t="shared" si="48"/>
        <v>7</v>
      </c>
      <c r="E393" s="26">
        <v>32</v>
      </c>
      <c r="S393" s="26" t="e">
        <f t="shared" ca="1" si="47"/>
        <v>#N/A</v>
      </c>
      <c r="AH393" s="26" t="s">
        <v>581</v>
      </c>
      <c r="AI393" s="26">
        <v>3.9199999999999999E-4</v>
      </c>
    </row>
    <row r="394" spans="1:35" x14ac:dyDescent="0.45">
      <c r="A394" s="26">
        <f t="shared" si="48"/>
        <v>7</v>
      </c>
      <c r="E394" s="26">
        <v>33</v>
      </c>
      <c r="S394" s="26" t="e">
        <f t="shared" ref="S394:S413" ca="1" si="49">IF(E394&lt;=INDIRECT("R$"&amp;TEXT(ROW()-E394+1,"#")),INDIRECT("P$"&amp;TEXT($F$1+INDIRECT("Q$"&amp;TEXT(ROW()-E394+1,"#"))+E394-1,"#")),"")</f>
        <v>#N/A</v>
      </c>
      <c r="AH394" s="26" t="s">
        <v>582</v>
      </c>
      <c r="AI394" s="26">
        <v>4.3899999999999999E-4</v>
      </c>
    </row>
    <row r="395" spans="1:35" x14ac:dyDescent="0.45">
      <c r="A395" s="26">
        <f t="shared" ref="A395:A413" si="50">A394</f>
        <v>7</v>
      </c>
      <c r="E395" s="26">
        <v>34</v>
      </c>
      <c r="S395" s="26" t="e">
        <f t="shared" ca="1" si="49"/>
        <v>#N/A</v>
      </c>
      <c r="AH395" s="26" t="s">
        <v>583</v>
      </c>
      <c r="AI395" s="26">
        <v>0</v>
      </c>
    </row>
    <row r="396" spans="1:35" x14ac:dyDescent="0.45">
      <c r="A396" s="26">
        <f t="shared" si="50"/>
        <v>7</v>
      </c>
      <c r="E396" s="26">
        <v>35</v>
      </c>
      <c r="S396" s="26" t="e">
        <f t="shared" ca="1" si="49"/>
        <v>#N/A</v>
      </c>
      <c r="AH396" s="26" t="s">
        <v>584</v>
      </c>
      <c r="AI396" s="26">
        <v>4.6900000000000002E-4</v>
      </c>
    </row>
    <row r="397" spans="1:35" x14ac:dyDescent="0.45">
      <c r="A397" s="26">
        <f t="shared" si="50"/>
        <v>7</v>
      </c>
      <c r="E397" s="26">
        <v>36</v>
      </c>
      <c r="S397" s="26" t="e">
        <f t="shared" ca="1" si="49"/>
        <v>#N/A</v>
      </c>
      <c r="AH397" s="26" t="s">
        <v>585</v>
      </c>
      <c r="AI397" s="26">
        <v>6.7699999999999998E-4</v>
      </c>
    </row>
    <row r="398" spans="1:35" x14ac:dyDescent="0.45">
      <c r="A398" s="26">
        <f t="shared" si="50"/>
        <v>7</v>
      </c>
      <c r="E398" s="26">
        <v>37</v>
      </c>
      <c r="S398" s="26" t="e">
        <f t="shared" ca="1" si="49"/>
        <v>#N/A</v>
      </c>
      <c r="AH398" s="26" t="s">
        <v>586</v>
      </c>
      <c r="AI398" s="26">
        <v>4.7399999999999997E-4</v>
      </c>
    </row>
    <row r="399" spans="1:35" x14ac:dyDescent="0.45">
      <c r="A399" s="26">
        <f t="shared" si="50"/>
        <v>7</v>
      </c>
      <c r="E399" s="26">
        <v>38</v>
      </c>
      <c r="S399" s="26" t="e">
        <f t="shared" ca="1" si="49"/>
        <v>#N/A</v>
      </c>
      <c r="AH399" s="26" t="s">
        <v>587</v>
      </c>
      <c r="AI399" s="26">
        <v>4.4999999999999999E-4</v>
      </c>
    </row>
    <row r="400" spans="1:35" x14ac:dyDescent="0.45">
      <c r="A400" s="26">
        <f t="shared" si="50"/>
        <v>7</v>
      </c>
      <c r="E400" s="26">
        <v>39</v>
      </c>
      <c r="S400" s="26" t="e">
        <f t="shared" ca="1" si="49"/>
        <v>#N/A</v>
      </c>
      <c r="AH400" s="26" t="s">
        <v>588</v>
      </c>
      <c r="AI400" s="26">
        <v>4.0900000000000002E-4</v>
      </c>
    </row>
    <row r="401" spans="1:35" x14ac:dyDescent="0.45">
      <c r="A401" s="26">
        <f t="shared" si="50"/>
        <v>7</v>
      </c>
      <c r="E401" s="26">
        <v>40</v>
      </c>
      <c r="S401" s="26" t="e">
        <f t="shared" ca="1" si="49"/>
        <v>#N/A</v>
      </c>
      <c r="AH401" s="26" t="s">
        <v>589</v>
      </c>
      <c r="AI401" s="26">
        <v>0</v>
      </c>
    </row>
    <row r="402" spans="1:35" x14ac:dyDescent="0.45">
      <c r="A402" s="26">
        <f t="shared" si="50"/>
        <v>7</v>
      </c>
      <c r="E402" s="26">
        <v>41</v>
      </c>
      <c r="S402" s="26" t="e">
        <f t="shared" ca="1" si="49"/>
        <v>#N/A</v>
      </c>
      <c r="AH402" s="26" t="s">
        <v>590</v>
      </c>
      <c r="AI402" s="26">
        <v>3.4099999999999999E-4</v>
      </c>
    </row>
    <row r="403" spans="1:35" x14ac:dyDescent="0.45">
      <c r="A403" s="26">
        <f t="shared" si="50"/>
        <v>7</v>
      </c>
      <c r="E403" s="26">
        <v>42</v>
      </c>
      <c r="S403" s="26" t="e">
        <f t="shared" ca="1" si="49"/>
        <v>#N/A</v>
      </c>
      <c r="AH403" s="26" t="s">
        <v>591</v>
      </c>
      <c r="AI403" s="26">
        <v>5.9100000000000005E-4</v>
      </c>
    </row>
    <row r="404" spans="1:35" x14ac:dyDescent="0.45">
      <c r="A404" s="26">
        <f t="shared" si="50"/>
        <v>7</v>
      </c>
      <c r="E404" s="26">
        <v>43</v>
      </c>
      <c r="S404" s="26" t="e">
        <f t="shared" ca="1" si="49"/>
        <v>#N/A</v>
      </c>
      <c r="AH404" s="26" t="s">
        <v>592</v>
      </c>
      <c r="AI404" s="26">
        <v>3.9199999999999999E-4</v>
      </c>
    </row>
    <row r="405" spans="1:35" x14ac:dyDescent="0.45">
      <c r="A405" s="26">
        <f t="shared" si="50"/>
        <v>7</v>
      </c>
      <c r="E405" s="26">
        <v>44</v>
      </c>
      <c r="S405" s="26" t="e">
        <f t="shared" ca="1" si="49"/>
        <v>#N/A</v>
      </c>
      <c r="AH405" s="26" t="s">
        <v>593</v>
      </c>
      <c r="AI405" s="26">
        <v>5.1900000000000004E-4</v>
      </c>
    </row>
    <row r="406" spans="1:35" x14ac:dyDescent="0.45">
      <c r="A406" s="26">
        <f t="shared" si="50"/>
        <v>7</v>
      </c>
      <c r="E406" s="26">
        <v>45</v>
      </c>
      <c r="S406" s="26" t="e">
        <f t="shared" ca="1" si="49"/>
        <v>#N/A</v>
      </c>
      <c r="AH406" s="26" t="s">
        <v>594</v>
      </c>
      <c r="AI406" s="26">
        <v>5.4100000000000003E-4</v>
      </c>
    </row>
    <row r="407" spans="1:35" x14ac:dyDescent="0.45">
      <c r="A407" s="26">
        <f t="shared" si="50"/>
        <v>7</v>
      </c>
      <c r="E407" s="26">
        <v>46</v>
      </c>
      <c r="S407" s="26" t="e">
        <f t="shared" ca="1" si="49"/>
        <v>#N/A</v>
      </c>
      <c r="AH407" s="26" t="s">
        <v>595</v>
      </c>
      <c r="AI407" s="26">
        <v>0</v>
      </c>
    </row>
    <row r="408" spans="1:35" x14ac:dyDescent="0.45">
      <c r="A408" s="26">
        <f t="shared" si="50"/>
        <v>7</v>
      </c>
      <c r="E408" s="26">
        <v>47</v>
      </c>
      <c r="S408" s="26" t="e">
        <f t="shared" ca="1" si="49"/>
        <v>#N/A</v>
      </c>
      <c r="AH408" s="26" t="s">
        <v>596</v>
      </c>
      <c r="AI408" s="26">
        <v>4.6200000000000001E-4</v>
      </c>
    </row>
    <row r="409" spans="1:35" x14ac:dyDescent="0.45">
      <c r="A409" s="26">
        <f t="shared" si="50"/>
        <v>7</v>
      </c>
      <c r="E409" s="26">
        <v>48</v>
      </c>
      <c r="S409" s="26" t="e">
        <f t="shared" ca="1" si="49"/>
        <v>#N/A</v>
      </c>
      <c r="AH409" s="26" t="s">
        <v>597</v>
      </c>
      <c r="AI409" s="26">
        <v>3.2200000000000002E-4</v>
      </c>
    </row>
    <row r="410" spans="1:35" x14ac:dyDescent="0.45">
      <c r="A410" s="26">
        <f t="shared" si="50"/>
        <v>7</v>
      </c>
      <c r="E410" s="26">
        <v>49</v>
      </c>
      <c r="S410" s="26" t="e">
        <f t="shared" ca="1" si="49"/>
        <v>#N/A</v>
      </c>
      <c r="AH410" s="26" t="s">
        <v>598</v>
      </c>
      <c r="AI410" s="26">
        <v>3.6200000000000002E-4</v>
      </c>
    </row>
    <row r="411" spans="1:35" x14ac:dyDescent="0.45">
      <c r="A411" s="26">
        <f t="shared" si="50"/>
        <v>7</v>
      </c>
      <c r="E411" s="26">
        <v>50</v>
      </c>
      <c r="S411" s="26" t="e">
        <f t="shared" ca="1" si="49"/>
        <v>#N/A</v>
      </c>
      <c r="AH411" s="26" t="s">
        <v>599</v>
      </c>
      <c r="AI411" s="26">
        <v>4.2900000000000002E-4</v>
      </c>
    </row>
    <row r="412" spans="1:35" x14ac:dyDescent="0.45">
      <c r="A412" s="26">
        <f t="shared" si="50"/>
        <v>7</v>
      </c>
      <c r="E412" s="26">
        <v>51</v>
      </c>
      <c r="S412" s="26" t="e">
        <f t="shared" ca="1" si="49"/>
        <v>#N/A</v>
      </c>
      <c r="AH412" s="26" t="s">
        <v>600</v>
      </c>
      <c r="AI412" s="26">
        <v>4.9899999999999999E-4</v>
      </c>
    </row>
    <row r="413" spans="1:35" x14ac:dyDescent="0.45">
      <c r="A413" s="26">
        <f t="shared" si="50"/>
        <v>7</v>
      </c>
      <c r="E413" s="26">
        <v>52</v>
      </c>
      <c r="S413" s="26" t="e">
        <f t="shared" ca="1" si="49"/>
        <v>#N/A</v>
      </c>
      <c r="AH413" s="26" t="s">
        <v>601</v>
      </c>
      <c r="AI413" s="26">
        <v>4.4299999999999998E-4</v>
      </c>
    </row>
    <row r="414" spans="1:35" x14ac:dyDescent="0.45">
      <c r="AH414" s="26" t="s">
        <v>602</v>
      </c>
      <c r="AI414" s="26">
        <v>5.04E-4</v>
      </c>
    </row>
    <row r="415" spans="1:35" x14ac:dyDescent="0.45">
      <c r="AH415" s="26" t="s">
        <v>603</v>
      </c>
      <c r="AI415" s="26">
        <v>0</v>
      </c>
    </row>
    <row r="416" spans="1:35" x14ac:dyDescent="0.45">
      <c r="AH416" s="26" t="s">
        <v>604</v>
      </c>
      <c r="AI416" s="26">
        <v>0</v>
      </c>
    </row>
    <row r="417" spans="1:35" x14ac:dyDescent="0.45">
      <c r="AH417" s="26" t="s">
        <v>605</v>
      </c>
      <c r="AI417" s="26">
        <v>0</v>
      </c>
    </row>
    <row r="418" spans="1:35" x14ac:dyDescent="0.45">
      <c r="AH418" s="26" t="s">
        <v>606</v>
      </c>
      <c r="AI418" s="26">
        <v>0</v>
      </c>
    </row>
    <row r="419" spans="1:35" x14ac:dyDescent="0.45">
      <c r="AH419" s="26" t="s">
        <v>607</v>
      </c>
      <c r="AI419" s="26">
        <v>4.8899999999999996E-4</v>
      </c>
    </row>
    <row r="420" spans="1:35" x14ac:dyDescent="0.45">
      <c r="AH420" s="26" t="s">
        <v>608</v>
      </c>
      <c r="AI420" s="26">
        <v>3.8999999999999999E-4</v>
      </c>
    </row>
    <row r="421" spans="1:35" x14ac:dyDescent="0.45">
      <c r="AH421" s="26" t="s">
        <v>609</v>
      </c>
      <c r="AI421" s="26">
        <v>4.84E-4</v>
      </c>
    </row>
    <row r="422" spans="1:35" x14ac:dyDescent="0.45">
      <c r="A422" s="26">
        <f>(ROW()+58)/60</f>
        <v>8</v>
      </c>
      <c r="B422" s="26" t="str">
        <f ca="1">INDIRECT("select!E"&amp;TEXT($B$1+A422,"#"))</f>
        <v/>
      </c>
      <c r="C422" s="26" t="e">
        <f ca="1">VLOOKUP(B422,$A$3181:$D$3190,4)</f>
        <v>#N/A</v>
      </c>
      <c r="D422" s="26" t="e">
        <f ca="1">VLOOKUP(B422,$A$3181:$D$3190,3)</f>
        <v>#N/A</v>
      </c>
      <c r="E422" s="26">
        <v>1</v>
      </c>
      <c r="F422" s="26" t="str">
        <f t="shared" ref="F422:F444" ca="1" si="51">IF(E422&lt;=D$62,INDIRECT("E"&amp;TEXT($F$1+C$62+E422-1,"#")),"")</f>
        <v>金融・保険</v>
      </c>
      <c r="G422" s="26">
        <f ca="1">INDIRECT("select!G"&amp;TEXT($B$1+A422,"#"))</f>
        <v>0</v>
      </c>
      <c r="H422" s="26" t="e">
        <f ca="1">VLOOKUP(G422,E$3181:G$3219,3,0)</f>
        <v>#N/A</v>
      </c>
      <c r="I422" s="26" t="e">
        <f ca="1">VLOOKUP(G422,E$3181:G$3219,2,0)</f>
        <v>#N/A</v>
      </c>
      <c r="J422" s="26" t="e">
        <f t="shared" ref="J422:J430" ca="1" si="52">IF(E422&lt;=INDIRECT("I$"&amp;TEXT(ROW()-E422+1,"#")),INDIRECT("H$"&amp;TEXT($F$1+INDIRECT("H$"&amp;TEXT(ROW()-E422+1,"#"))+E422-1,"#")),"")</f>
        <v>#N/A</v>
      </c>
      <c r="K422" s="26">
        <f ca="1">INDIRECT("select!H"&amp;TEXT($B$1+A422,"#"))</f>
        <v>0</v>
      </c>
      <c r="L422" s="26" t="e">
        <f ca="1">VLOOKUP(K422,H$3181:J$3287,3,0)</f>
        <v>#N/A</v>
      </c>
      <c r="M422" s="26" t="e">
        <f ca="1">VLOOKUP(K422,H$3181:J$3287,2,0)</f>
        <v>#N/A</v>
      </c>
      <c r="N422" s="26" t="e">
        <f t="shared" ref="N422:N444" ca="1" si="53">IF(E422&lt;=INDIRECT("M$"&amp;TEXT(ROW()-E422+1,"#")),INDIRECT("K$"&amp;TEXT($F$1+INDIRECT("L$"&amp;TEXT(ROW()-E422+1,"#"))+E422-1,"#")),"")</f>
        <v>#N/A</v>
      </c>
      <c r="O422" s="26">
        <f ca="1">INDIRECT("select!I"&amp;TEXT($B$1+A422,"#"))</f>
        <v>0</v>
      </c>
      <c r="Q422" s="26" t="e">
        <f ca="1">VLOOKUP(O422,K$3181:O$3570,5,0)</f>
        <v>#N/A</v>
      </c>
      <c r="R422" s="26" t="e">
        <f ca="1">VLOOKUP(O422,K$3181:O$3570,4,0)</f>
        <v>#N/A</v>
      </c>
      <c r="S422" s="26" t="e">
        <f t="shared" ref="S422:S453" ca="1" si="54">IF(E422&lt;=INDIRECT("R$"&amp;TEXT(ROW()-E422+1,"#")),INDIRECT("P$"&amp;TEXT($F$1+INDIRECT("Q$"&amp;TEXT(ROW()-E422+1,"#"))+E422-1,"#")),"")</f>
        <v>#N/A</v>
      </c>
      <c r="T422" s="26" t="str">
        <f ca="1">IFERROR(VLOOKUP(O422,K$3181:O$3570,2,0),"")</f>
        <v/>
      </c>
      <c r="U422" s="26">
        <f ca="1">IFERROR(VLOOKUP(O422,K$3181:O$3570,3,0),0)</f>
        <v>0</v>
      </c>
      <c r="AH422" s="26" t="s">
        <v>610</v>
      </c>
      <c r="AI422" s="26">
        <v>5.1400000000000003E-4</v>
      </c>
    </row>
    <row r="423" spans="1:35" x14ac:dyDescent="0.45">
      <c r="A423" s="26">
        <f t="shared" ref="A423:A454" si="55">A422</f>
        <v>8</v>
      </c>
      <c r="E423" s="26">
        <v>2</v>
      </c>
      <c r="F423" s="26" t="str">
        <f t="shared" ca="1" si="51"/>
        <v/>
      </c>
      <c r="J423" s="26" t="e">
        <f t="shared" ca="1" si="52"/>
        <v>#N/A</v>
      </c>
      <c r="N423" s="26" t="e">
        <f t="shared" ca="1" si="53"/>
        <v>#N/A</v>
      </c>
      <c r="S423" s="26" t="e">
        <f t="shared" ca="1" si="54"/>
        <v>#N/A</v>
      </c>
      <c r="AH423" s="26" t="s">
        <v>611</v>
      </c>
      <c r="AI423" s="26">
        <v>1.9599999999999999E-4</v>
      </c>
    </row>
    <row r="424" spans="1:35" x14ac:dyDescent="0.45">
      <c r="A424" s="26">
        <f t="shared" si="55"/>
        <v>8</v>
      </c>
      <c r="E424" s="26">
        <v>3</v>
      </c>
      <c r="F424" s="26" t="str">
        <f t="shared" ca="1" si="51"/>
        <v/>
      </c>
      <c r="J424" s="26" t="e">
        <f t="shared" ca="1" si="52"/>
        <v>#N/A</v>
      </c>
      <c r="N424" s="26" t="e">
        <f t="shared" ca="1" si="53"/>
        <v>#N/A</v>
      </c>
      <c r="S424" s="26" t="e">
        <f t="shared" ca="1" si="54"/>
        <v>#N/A</v>
      </c>
      <c r="AH424" s="26" t="s">
        <v>612</v>
      </c>
      <c r="AI424" s="26">
        <v>4.57E-4</v>
      </c>
    </row>
    <row r="425" spans="1:35" x14ac:dyDescent="0.45">
      <c r="A425" s="26">
        <f t="shared" si="55"/>
        <v>8</v>
      </c>
      <c r="E425" s="26">
        <v>4</v>
      </c>
      <c r="F425" s="26" t="str">
        <f t="shared" ca="1" si="51"/>
        <v/>
      </c>
      <c r="J425" s="26" t="e">
        <f t="shared" ca="1" si="52"/>
        <v>#N/A</v>
      </c>
      <c r="N425" s="26" t="e">
        <f t="shared" ca="1" si="53"/>
        <v>#N/A</v>
      </c>
      <c r="S425" s="26" t="e">
        <f t="shared" ca="1" si="54"/>
        <v>#N/A</v>
      </c>
      <c r="AH425" s="26" t="s">
        <v>613</v>
      </c>
      <c r="AI425" s="26">
        <v>5.0299999999999997E-4</v>
      </c>
    </row>
    <row r="426" spans="1:35" x14ac:dyDescent="0.45">
      <c r="A426" s="26">
        <f t="shared" si="55"/>
        <v>8</v>
      </c>
      <c r="E426" s="26">
        <v>5</v>
      </c>
      <c r="F426" s="26" t="str">
        <f t="shared" ca="1" si="51"/>
        <v/>
      </c>
      <c r="J426" s="26" t="e">
        <f t="shared" ca="1" si="52"/>
        <v>#N/A</v>
      </c>
      <c r="N426" s="26" t="e">
        <f t="shared" ca="1" si="53"/>
        <v>#N/A</v>
      </c>
      <c r="S426" s="26" t="e">
        <f t="shared" ca="1" si="54"/>
        <v>#N/A</v>
      </c>
      <c r="AH426" s="26" t="s">
        <v>614</v>
      </c>
      <c r="AI426" s="26">
        <v>3.7100000000000002E-4</v>
      </c>
    </row>
    <row r="427" spans="1:35" x14ac:dyDescent="0.45">
      <c r="A427" s="26">
        <f t="shared" si="55"/>
        <v>8</v>
      </c>
      <c r="E427" s="26">
        <v>6</v>
      </c>
      <c r="F427" s="26" t="str">
        <f t="shared" ca="1" si="51"/>
        <v/>
      </c>
      <c r="J427" s="26" t="e">
        <f t="shared" ca="1" si="52"/>
        <v>#N/A</v>
      </c>
      <c r="N427" s="26" t="e">
        <f t="shared" ca="1" si="53"/>
        <v>#N/A</v>
      </c>
      <c r="S427" s="26" t="e">
        <f t="shared" ca="1" si="54"/>
        <v>#N/A</v>
      </c>
      <c r="AH427" s="26" t="s">
        <v>615</v>
      </c>
      <c r="AI427" s="26">
        <v>4.7699999999999999E-4</v>
      </c>
    </row>
    <row r="428" spans="1:35" x14ac:dyDescent="0.45">
      <c r="A428" s="26">
        <f t="shared" si="55"/>
        <v>8</v>
      </c>
      <c r="E428" s="26">
        <v>7</v>
      </c>
      <c r="F428" s="26" t="str">
        <f t="shared" ca="1" si="51"/>
        <v/>
      </c>
      <c r="J428" s="26" t="e">
        <f t="shared" ca="1" si="52"/>
        <v>#N/A</v>
      </c>
      <c r="N428" s="26" t="e">
        <f t="shared" ca="1" si="53"/>
        <v>#N/A</v>
      </c>
      <c r="S428" s="26" t="e">
        <f t="shared" ca="1" si="54"/>
        <v>#N/A</v>
      </c>
      <c r="AH428" s="26" t="s">
        <v>616</v>
      </c>
      <c r="AI428" s="26">
        <v>4.9899999999999999E-4</v>
      </c>
    </row>
    <row r="429" spans="1:35" x14ac:dyDescent="0.45">
      <c r="A429" s="26">
        <f t="shared" si="55"/>
        <v>8</v>
      </c>
      <c r="E429" s="26">
        <v>8</v>
      </c>
      <c r="F429" s="26" t="str">
        <f t="shared" ca="1" si="51"/>
        <v/>
      </c>
      <c r="J429" s="26" t="e">
        <f t="shared" ca="1" si="52"/>
        <v>#N/A</v>
      </c>
      <c r="N429" s="26" t="e">
        <f t="shared" ca="1" si="53"/>
        <v>#N/A</v>
      </c>
      <c r="S429" s="26" t="e">
        <f t="shared" ca="1" si="54"/>
        <v>#N/A</v>
      </c>
      <c r="AH429" s="26" t="s">
        <v>617</v>
      </c>
      <c r="AI429" s="26">
        <v>0</v>
      </c>
    </row>
    <row r="430" spans="1:35" x14ac:dyDescent="0.45">
      <c r="A430" s="26">
        <f t="shared" si="55"/>
        <v>8</v>
      </c>
      <c r="E430" s="26">
        <v>9</v>
      </c>
      <c r="F430" s="26" t="str">
        <f t="shared" ca="1" si="51"/>
        <v/>
      </c>
      <c r="J430" s="26" t="e">
        <f t="shared" ca="1" si="52"/>
        <v>#N/A</v>
      </c>
      <c r="N430" s="26" t="e">
        <f t="shared" ca="1" si="53"/>
        <v>#N/A</v>
      </c>
      <c r="S430" s="26" t="e">
        <f t="shared" ca="1" si="54"/>
        <v>#N/A</v>
      </c>
      <c r="AH430" s="26" t="s">
        <v>618</v>
      </c>
      <c r="AI430" s="26">
        <v>3.77E-4</v>
      </c>
    </row>
    <row r="431" spans="1:35" x14ac:dyDescent="0.45">
      <c r="A431" s="26">
        <f t="shared" si="55"/>
        <v>8</v>
      </c>
      <c r="E431" s="26">
        <v>10</v>
      </c>
      <c r="F431" s="26" t="str">
        <f t="shared" ca="1" si="51"/>
        <v/>
      </c>
      <c r="N431" s="26" t="e">
        <f t="shared" ca="1" si="53"/>
        <v>#N/A</v>
      </c>
      <c r="S431" s="26" t="e">
        <f t="shared" ca="1" si="54"/>
        <v>#N/A</v>
      </c>
      <c r="AH431" s="26" t="s">
        <v>619</v>
      </c>
      <c r="AI431" s="26">
        <v>5.71E-4</v>
      </c>
    </row>
    <row r="432" spans="1:35" x14ac:dyDescent="0.45">
      <c r="A432" s="26">
        <f t="shared" si="55"/>
        <v>8</v>
      </c>
      <c r="E432" s="26">
        <v>11</v>
      </c>
      <c r="F432" s="26" t="str">
        <f t="shared" ca="1" si="51"/>
        <v/>
      </c>
      <c r="N432" s="26" t="e">
        <f t="shared" ca="1" si="53"/>
        <v>#N/A</v>
      </c>
      <c r="S432" s="26" t="e">
        <f t="shared" ca="1" si="54"/>
        <v>#N/A</v>
      </c>
      <c r="AH432" s="26" t="s">
        <v>620</v>
      </c>
      <c r="AI432" s="26">
        <v>5.1099999999999995E-4</v>
      </c>
    </row>
    <row r="433" spans="1:35" x14ac:dyDescent="0.45">
      <c r="A433" s="26">
        <f t="shared" si="55"/>
        <v>8</v>
      </c>
      <c r="E433" s="26">
        <v>12</v>
      </c>
      <c r="F433" s="26" t="str">
        <f t="shared" ca="1" si="51"/>
        <v/>
      </c>
      <c r="N433" s="26" t="e">
        <f t="shared" ca="1" si="53"/>
        <v>#N/A</v>
      </c>
      <c r="S433" s="26" t="e">
        <f t="shared" ca="1" si="54"/>
        <v>#N/A</v>
      </c>
      <c r="AH433" s="26" t="s">
        <v>621</v>
      </c>
      <c r="AI433" s="26">
        <v>5.1199999999999998E-4</v>
      </c>
    </row>
    <row r="434" spans="1:35" x14ac:dyDescent="0.45">
      <c r="A434" s="26">
        <f t="shared" si="55"/>
        <v>8</v>
      </c>
      <c r="E434" s="26">
        <v>13</v>
      </c>
      <c r="F434" s="26" t="str">
        <f t="shared" ca="1" si="51"/>
        <v/>
      </c>
      <c r="N434" s="26" t="e">
        <f t="shared" ca="1" si="53"/>
        <v>#N/A</v>
      </c>
      <c r="S434" s="26" t="e">
        <f t="shared" ca="1" si="54"/>
        <v>#N/A</v>
      </c>
      <c r="AH434" s="26" t="s">
        <v>622</v>
      </c>
      <c r="AI434" s="26">
        <v>4.7800000000000002E-4</v>
      </c>
    </row>
    <row r="435" spans="1:35" x14ac:dyDescent="0.45">
      <c r="A435" s="26">
        <f t="shared" si="55"/>
        <v>8</v>
      </c>
      <c r="E435" s="26">
        <v>14</v>
      </c>
      <c r="F435" s="26" t="str">
        <f t="shared" ca="1" si="51"/>
        <v/>
      </c>
      <c r="N435" s="26" t="e">
        <f t="shared" ca="1" si="53"/>
        <v>#N/A</v>
      </c>
      <c r="S435" s="26" t="e">
        <f t="shared" ca="1" si="54"/>
        <v>#N/A</v>
      </c>
      <c r="AH435" s="26" t="s">
        <v>623</v>
      </c>
      <c r="AI435" s="26">
        <v>5.0299999999999997E-4</v>
      </c>
    </row>
    <row r="436" spans="1:35" x14ac:dyDescent="0.45">
      <c r="A436" s="26">
        <f t="shared" si="55"/>
        <v>8</v>
      </c>
      <c r="E436" s="26">
        <v>15</v>
      </c>
      <c r="F436" s="26" t="str">
        <f t="shared" ca="1" si="51"/>
        <v/>
      </c>
      <c r="N436" s="26" t="e">
        <f t="shared" ca="1" si="53"/>
        <v>#N/A</v>
      </c>
      <c r="S436" s="26" t="e">
        <f t="shared" ca="1" si="54"/>
        <v>#N/A</v>
      </c>
      <c r="AH436" s="26" t="s">
        <v>624</v>
      </c>
      <c r="AI436" s="26">
        <v>4.86E-4</v>
      </c>
    </row>
    <row r="437" spans="1:35" x14ac:dyDescent="0.45">
      <c r="A437" s="26">
        <f t="shared" si="55"/>
        <v>8</v>
      </c>
      <c r="E437" s="26">
        <v>16</v>
      </c>
      <c r="F437" s="26" t="str">
        <f t="shared" ca="1" si="51"/>
        <v/>
      </c>
      <c r="N437" s="26" t="e">
        <f t="shared" ca="1" si="53"/>
        <v>#N/A</v>
      </c>
      <c r="S437" s="26" t="e">
        <f t="shared" ca="1" si="54"/>
        <v>#N/A</v>
      </c>
      <c r="AH437" s="26" t="s">
        <v>625</v>
      </c>
      <c r="AI437" s="26">
        <v>5.4699999999999996E-4</v>
      </c>
    </row>
    <row r="438" spans="1:35" x14ac:dyDescent="0.45">
      <c r="A438" s="26">
        <f t="shared" si="55"/>
        <v>8</v>
      </c>
      <c r="E438" s="26">
        <v>17</v>
      </c>
      <c r="F438" s="26" t="str">
        <f t="shared" ca="1" si="51"/>
        <v/>
      </c>
      <c r="N438" s="26" t="e">
        <f t="shared" ca="1" si="53"/>
        <v>#N/A</v>
      </c>
      <c r="S438" s="26" t="e">
        <f t="shared" ca="1" si="54"/>
        <v>#N/A</v>
      </c>
      <c r="AH438" s="26" t="s">
        <v>626</v>
      </c>
      <c r="AI438" s="26">
        <v>5.0000000000000001E-4</v>
      </c>
    </row>
    <row r="439" spans="1:35" x14ac:dyDescent="0.45">
      <c r="A439" s="26">
        <f t="shared" si="55"/>
        <v>8</v>
      </c>
      <c r="E439" s="26">
        <v>18</v>
      </c>
      <c r="F439" s="26" t="str">
        <f t="shared" ca="1" si="51"/>
        <v/>
      </c>
      <c r="N439" s="26" t="e">
        <f t="shared" ca="1" si="53"/>
        <v>#N/A</v>
      </c>
      <c r="S439" s="26" t="e">
        <f t="shared" ca="1" si="54"/>
        <v>#N/A</v>
      </c>
      <c r="AH439" s="26" t="s">
        <v>627</v>
      </c>
      <c r="AI439" s="26">
        <v>5.9000000000000003E-4</v>
      </c>
    </row>
    <row r="440" spans="1:35" x14ac:dyDescent="0.45">
      <c r="A440" s="26">
        <f t="shared" si="55"/>
        <v>8</v>
      </c>
      <c r="E440" s="26">
        <v>19</v>
      </c>
      <c r="F440" s="26" t="str">
        <f t="shared" ca="1" si="51"/>
        <v/>
      </c>
      <c r="N440" s="26" t="e">
        <f t="shared" ca="1" si="53"/>
        <v>#N/A</v>
      </c>
      <c r="S440" s="26" t="e">
        <f t="shared" ca="1" si="54"/>
        <v>#N/A</v>
      </c>
      <c r="AH440" s="26" t="s">
        <v>628</v>
      </c>
      <c r="AI440" s="26">
        <v>3.3500000000000001E-4</v>
      </c>
    </row>
    <row r="441" spans="1:35" x14ac:dyDescent="0.45">
      <c r="A441" s="26">
        <f t="shared" si="55"/>
        <v>8</v>
      </c>
      <c r="E441" s="26">
        <v>20</v>
      </c>
      <c r="F441" s="26" t="str">
        <f t="shared" ca="1" si="51"/>
        <v/>
      </c>
      <c r="N441" s="26" t="e">
        <f t="shared" ca="1" si="53"/>
        <v>#N/A</v>
      </c>
      <c r="S441" s="26" t="e">
        <f t="shared" ca="1" si="54"/>
        <v>#N/A</v>
      </c>
      <c r="AH441" s="26" t="s">
        <v>629</v>
      </c>
      <c r="AI441" s="26">
        <v>3.6499999999999998E-4</v>
      </c>
    </row>
    <row r="442" spans="1:35" x14ac:dyDescent="0.45">
      <c r="A442" s="26">
        <f t="shared" si="55"/>
        <v>8</v>
      </c>
      <c r="E442" s="26">
        <v>21</v>
      </c>
      <c r="F442" s="26" t="str">
        <f t="shared" ca="1" si="51"/>
        <v/>
      </c>
      <c r="N442" s="26" t="e">
        <f t="shared" ca="1" si="53"/>
        <v>#N/A</v>
      </c>
      <c r="S442" s="26" t="e">
        <f t="shared" ca="1" si="54"/>
        <v>#N/A</v>
      </c>
      <c r="AH442" s="26" t="s">
        <v>630</v>
      </c>
      <c r="AI442" s="26">
        <v>4.0999999999999999E-4</v>
      </c>
    </row>
    <row r="443" spans="1:35" x14ac:dyDescent="0.45">
      <c r="A443" s="26">
        <f t="shared" si="55"/>
        <v>8</v>
      </c>
      <c r="E443" s="26">
        <v>22</v>
      </c>
      <c r="F443" s="26" t="str">
        <f t="shared" ca="1" si="51"/>
        <v/>
      </c>
      <c r="N443" s="26" t="e">
        <f t="shared" ca="1" si="53"/>
        <v>#N/A</v>
      </c>
      <c r="S443" s="26" t="e">
        <f t="shared" ca="1" si="54"/>
        <v>#N/A</v>
      </c>
      <c r="AH443" s="26" t="s">
        <v>631</v>
      </c>
      <c r="AI443" s="26">
        <v>0</v>
      </c>
    </row>
    <row r="444" spans="1:35" x14ac:dyDescent="0.45">
      <c r="A444" s="26">
        <f t="shared" si="55"/>
        <v>8</v>
      </c>
      <c r="E444" s="26">
        <v>23</v>
      </c>
      <c r="F444" s="26" t="str">
        <f t="shared" ca="1" si="51"/>
        <v/>
      </c>
      <c r="N444" s="26" t="e">
        <f t="shared" ca="1" si="53"/>
        <v>#N/A</v>
      </c>
      <c r="S444" s="26" t="e">
        <f t="shared" ca="1" si="54"/>
        <v>#N/A</v>
      </c>
      <c r="AH444" s="26" t="s">
        <v>632</v>
      </c>
      <c r="AI444" s="26">
        <v>3.4099999999999999E-4</v>
      </c>
    </row>
    <row r="445" spans="1:35" x14ac:dyDescent="0.45">
      <c r="A445" s="26">
        <f t="shared" si="55"/>
        <v>8</v>
      </c>
      <c r="E445" s="26">
        <v>24</v>
      </c>
      <c r="S445" s="26" t="e">
        <f t="shared" ca="1" si="54"/>
        <v>#N/A</v>
      </c>
      <c r="AH445" s="26" t="s">
        <v>633</v>
      </c>
      <c r="AI445" s="26">
        <v>2.5300000000000002E-4</v>
      </c>
    </row>
    <row r="446" spans="1:35" x14ac:dyDescent="0.45">
      <c r="A446" s="26">
        <f t="shared" si="55"/>
        <v>8</v>
      </c>
      <c r="E446" s="26">
        <v>25</v>
      </c>
      <c r="S446" s="26" t="e">
        <f t="shared" ca="1" si="54"/>
        <v>#N/A</v>
      </c>
      <c r="AH446" s="26" t="s">
        <v>634</v>
      </c>
      <c r="AI446" s="26">
        <v>3.3799999999999998E-4</v>
      </c>
    </row>
    <row r="447" spans="1:35" x14ac:dyDescent="0.45">
      <c r="A447" s="26">
        <f t="shared" si="55"/>
        <v>8</v>
      </c>
      <c r="E447" s="26">
        <v>26</v>
      </c>
      <c r="S447" s="26" t="e">
        <f t="shared" ca="1" si="54"/>
        <v>#N/A</v>
      </c>
      <c r="AH447" s="26" t="s">
        <v>635</v>
      </c>
      <c r="AI447" s="26">
        <v>3.3500000000000001E-4</v>
      </c>
    </row>
    <row r="448" spans="1:35" x14ac:dyDescent="0.45">
      <c r="A448" s="26">
        <f t="shared" si="55"/>
        <v>8</v>
      </c>
      <c r="E448" s="26">
        <v>27</v>
      </c>
      <c r="S448" s="26" t="e">
        <f t="shared" ca="1" si="54"/>
        <v>#N/A</v>
      </c>
      <c r="AH448" s="26" t="s">
        <v>636</v>
      </c>
      <c r="AI448" s="26">
        <v>3.4200000000000002E-4</v>
      </c>
    </row>
    <row r="449" spans="1:35" x14ac:dyDescent="0.45">
      <c r="A449" s="26">
        <f t="shared" si="55"/>
        <v>8</v>
      </c>
      <c r="E449" s="26">
        <v>28</v>
      </c>
      <c r="S449" s="26" t="e">
        <f t="shared" ca="1" si="54"/>
        <v>#N/A</v>
      </c>
      <c r="AH449" s="26" t="s">
        <v>637</v>
      </c>
      <c r="AI449" s="26">
        <v>5.6400000000000005E-4</v>
      </c>
    </row>
    <row r="450" spans="1:35" x14ac:dyDescent="0.45">
      <c r="A450" s="26">
        <f t="shared" si="55"/>
        <v>8</v>
      </c>
      <c r="E450" s="26">
        <v>29</v>
      </c>
      <c r="S450" s="26" t="e">
        <f t="shared" ca="1" si="54"/>
        <v>#N/A</v>
      </c>
      <c r="AH450" s="26" t="s">
        <v>638</v>
      </c>
      <c r="AI450" s="26">
        <v>5.04E-4</v>
      </c>
    </row>
    <row r="451" spans="1:35" x14ac:dyDescent="0.45">
      <c r="A451" s="26">
        <f t="shared" si="55"/>
        <v>8</v>
      </c>
      <c r="E451" s="26">
        <v>30</v>
      </c>
      <c r="S451" s="26" t="e">
        <f t="shared" ca="1" si="54"/>
        <v>#N/A</v>
      </c>
      <c r="AH451" s="26" t="s">
        <v>639</v>
      </c>
      <c r="AI451" s="26">
        <v>4.3600000000000003E-4</v>
      </c>
    </row>
    <row r="452" spans="1:35" x14ac:dyDescent="0.45">
      <c r="A452" s="26">
        <f t="shared" si="55"/>
        <v>8</v>
      </c>
      <c r="E452" s="26">
        <v>31</v>
      </c>
      <c r="S452" s="26" t="e">
        <f t="shared" ca="1" si="54"/>
        <v>#N/A</v>
      </c>
      <c r="AH452" s="26" t="s">
        <v>640</v>
      </c>
      <c r="AI452" s="26">
        <v>4.9700000000000005E-4</v>
      </c>
    </row>
    <row r="453" spans="1:35" x14ac:dyDescent="0.45">
      <c r="A453" s="26">
        <f t="shared" si="55"/>
        <v>8</v>
      </c>
      <c r="E453" s="26">
        <v>32</v>
      </c>
      <c r="S453" s="26" t="e">
        <f t="shared" ca="1" si="54"/>
        <v>#N/A</v>
      </c>
      <c r="AH453" s="26" t="s">
        <v>641</v>
      </c>
      <c r="AI453" s="26">
        <v>0</v>
      </c>
    </row>
    <row r="454" spans="1:35" x14ac:dyDescent="0.45">
      <c r="A454" s="26">
        <f t="shared" si="55"/>
        <v>8</v>
      </c>
      <c r="E454" s="26">
        <v>33</v>
      </c>
      <c r="S454" s="26" t="e">
        <f t="shared" ref="S454:S473" ca="1" si="56">IF(E454&lt;=INDIRECT("R$"&amp;TEXT(ROW()-E454+1,"#")),INDIRECT("P$"&amp;TEXT($F$1+INDIRECT("Q$"&amp;TEXT(ROW()-E454+1,"#"))+E454-1,"#")),"")</f>
        <v>#N/A</v>
      </c>
      <c r="AH454" s="26" t="s">
        <v>642</v>
      </c>
      <c r="AI454" s="26">
        <v>5.0699999999999996E-4</v>
      </c>
    </row>
    <row r="455" spans="1:35" x14ac:dyDescent="0.45">
      <c r="A455" s="26">
        <f t="shared" ref="A455:A473" si="57">A454</f>
        <v>8</v>
      </c>
      <c r="E455" s="26">
        <v>34</v>
      </c>
      <c r="S455" s="26" t="e">
        <f t="shared" ca="1" si="56"/>
        <v>#N/A</v>
      </c>
      <c r="AH455" s="26" t="s">
        <v>643</v>
      </c>
      <c r="AI455" s="26">
        <v>4.1300000000000001E-4</v>
      </c>
    </row>
    <row r="456" spans="1:35" x14ac:dyDescent="0.45">
      <c r="A456" s="26">
        <f t="shared" si="57"/>
        <v>8</v>
      </c>
      <c r="E456" s="26">
        <v>35</v>
      </c>
      <c r="S456" s="26" t="e">
        <f t="shared" ca="1" si="56"/>
        <v>#N/A</v>
      </c>
      <c r="AH456" s="26" t="s">
        <v>644</v>
      </c>
      <c r="AI456" s="26">
        <v>4.55E-4</v>
      </c>
    </row>
    <row r="457" spans="1:35" x14ac:dyDescent="0.45">
      <c r="A457" s="26">
        <f t="shared" si="57"/>
        <v>8</v>
      </c>
      <c r="E457" s="26">
        <v>36</v>
      </c>
      <c r="S457" s="26" t="e">
        <f t="shared" ca="1" si="56"/>
        <v>#N/A</v>
      </c>
      <c r="AH457" s="26" t="s">
        <v>645</v>
      </c>
      <c r="AI457" s="26">
        <v>4.4900000000000002E-4</v>
      </c>
    </row>
    <row r="458" spans="1:35" x14ac:dyDescent="0.45">
      <c r="A458" s="26">
        <f t="shared" si="57"/>
        <v>8</v>
      </c>
      <c r="E458" s="26">
        <v>37</v>
      </c>
      <c r="S458" s="26" t="e">
        <f t="shared" ca="1" si="56"/>
        <v>#N/A</v>
      </c>
      <c r="AH458" s="26" t="s">
        <v>646</v>
      </c>
      <c r="AI458" s="26">
        <v>4.5199999999999998E-4</v>
      </c>
    </row>
    <row r="459" spans="1:35" x14ac:dyDescent="0.45">
      <c r="A459" s="26">
        <f t="shared" si="57"/>
        <v>8</v>
      </c>
      <c r="E459" s="26">
        <v>38</v>
      </c>
      <c r="S459" s="26" t="e">
        <f t="shared" ca="1" si="56"/>
        <v>#N/A</v>
      </c>
      <c r="AH459" s="26" t="s">
        <v>647</v>
      </c>
      <c r="AI459" s="26">
        <v>0</v>
      </c>
    </row>
    <row r="460" spans="1:35" x14ac:dyDescent="0.45">
      <c r="A460" s="26">
        <f t="shared" si="57"/>
        <v>8</v>
      </c>
      <c r="E460" s="26">
        <v>39</v>
      </c>
      <c r="S460" s="26" t="e">
        <f t="shared" ca="1" si="56"/>
        <v>#N/A</v>
      </c>
      <c r="AH460" s="26" t="s">
        <v>648</v>
      </c>
      <c r="AI460" s="26">
        <v>3.8999999999999999E-4</v>
      </c>
    </row>
    <row r="461" spans="1:35" x14ac:dyDescent="0.45">
      <c r="A461" s="26">
        <f t="shared" si="57"/>
        <v>8</v>
      </c>
      <c r="E461" s="26">
        <v>40</v>
      </c>
      <c r="S461" s="26" t="e">
        <f t="shared" ca="1" si="56"/>
        <v>#N/A</v>
      </c>
      <c r="AH461" s="26" t="s">
        <v>649</v>
      </c>
      <c r="AI461" s="26">
        <v>3.9199999999999999E-4</v>
      </c>
    </row>
    <row r="462" spans="1:35" x14ac:dyDescent="0.45">
      <c r="A462" s="26">
        <f t="shared" si="57"/>
        <v>8</v>
      </c>
      <c r="E462" s="26">
        <v>41</v>
      </c>
      <c r="S462" s="26" t="e">
        <f t="shared" ca="1" si="56"/>
        <v>#N/A</v>
      </c>
      <c r="AH462" s="26" t="s">
        <v>650</v>
      </c>
      <c r="AI462" s="26">
        <v>7.2499999999999995E-4</v>
      </c>
    </row>
    <row r="463" spans="1:35" x14ac:dyDescent="0.45">
      <c r="A463" s="26">
        <f t="shared" si="57"/>
        <v>8</v>
      </c>
      <c r="E463" s="26">
        <v>42</v>
      </c>
      <c r="S463" s="26" t="e">
        <f t="shared" ca="1" si="56"/>
        <v>#N/A</v>
      </c>
      <c r="AH463" s="26" t="s">
        <v>651</v>
      </c>
      <c r="AI463" s="26">
        <v>5.2800000000000004E-4</v>
      </c>
    </row>
    <row r="464" spans="1:35" x14ac:dyDescent="0.45">
      <c r="A464" s="26">
        <f t="shared" si="57"/>
        <v>8</v>
      </c>
      <c r="E464" s="26">
        <v>43</v>
      </c>
      <c r="S464" s="26" t="e">
        <f t="shared" ca="1" si="56"/>
        <v>#N/A</v>
      </c>
      <c r="AH464" s="26" t="s">
        <v>652</v>
      </c>
      <c r="AI464" s="26">
        <v>0</v>
      </c>
    </row>
    <row r="465" spans="1:35" x14ac:dyDescent="0.45">
      <c r="A465" s="26">
        <f t="shared" si="57"/>
        <v>8</v>
      </c>
      <c r="E465" s="26">
        <v>44</v>
      </c>
      <c r="S465" s="26" t="e">
        <f t="shared" ca="1" si="56"/>
        <v>#N/A</v>
      </c>
      <c r="AH465" s="26" t="s">
        <v>653</v>
      </c>
      <c r="AI465" s="26">
        <v>4.08E-4</v>
      </c>
    </row>
    <row r="466" spans="1:35" x14ac:dyDescent="0.45">
      <c r="A466" s="26">
        <f t="shared" si="57"/>
        <v>8</v>
      </c>
      <c r="E466" s="26">
        <v>45</v>
      </c>
      <c r="S466" s="26" t="e">
        <f t="shared" ca="1" si="56"/>
        <v>#N/A</v>
      </c>
      <c r="AH466" s="26" t="s">
        <v>654</v>
      </c>
      <c r="AI466" s="26">
        <v>3.9199999999999999E-4</v>
      </c>
    </row>
    <row r="467" spans="1:35" x14ac:dyDescent="0.45">
      <c r="A467" s="26">
        <f t="shared" si="57"/>
        <v>8</v>
      </c>
      <c r="E467" s="26">
        <v>46</v>
      </c>
      <c r="S467" s="26" t="e">
        <f t="shared" ca="1" si="56"/>
        <v>#N/A</v>
      </c>
      <c r="AH467" s="26" t="s">
        <v>655</v>
      </c>
      <c r="AI467" s="26">
        <v>6.5200000000000002E-4</v>
      </c>
    </row>
    <row r="468" spans="1:35" x14ac:dyDescent="0.45">
      <c r="A468" s="26">
        <f t="shared" si="57"/>
        <v>8</v>
      </c>
      <c r="E468" s="26">
        <v>47</v>
      </c>
      <c r="S468" s="26" t="e">
        <f t="shared" ca="1" si="56"/>
        <v>#N/A</v>
      </c>
      <c r="AH468" s="26" t="s">
        <v>656</v>
      </c>
      <c r="AI468" s="26">
        <v>3.9199999999999999E-4</v>
      </c>
    </row>
    <row r="469" spans="1:35" x14ac:dyDescent="0.45">
      <c r="A469" s="26">
        <f t="shared" si="57"/>
        <v>8</v>
      </c>
      <c r="E469" s="26">
        <v>48</v>
      </c>
      <c r="S469" s="26" t="e">
        <f t="shared" ca="1" si="56"/>
        <v>#N/A</v>
      </c>
      <c r="AH469" s="26" t="s">
        <v>657</v>
      </c>
      <c r="AI469" s="26">
        <v>3.9899999999999999E-4</v>
      </c>
    </row>
    <row r="470" spans="1:35" x14ac:dyDescent="0.45">
      <c r="A470" s="26">
        <f t="shared" si="57"/>
        <v>8</v>
      </c>
      <c r="E470" s="26">
        <v>49</v>
      </c>
      <c r="S470" s="26" t="e">
        <f t="shared" ca="1" si="56"/>
        <v>#N/A</v>
      </c>
      <c r="AH470" s="26" t="s">
        <v>658</v>
      </c>
      <c r="AI470" s="26">
        <v>5.3300000000000005E-4</v>
      </c>
    </row>
    <row r="471" spans="1:35" x14ac:dyDescent="0.45">
      <c r="A471" s="26">
        <f t="shared" si="57"/>
        <v>8</v>
      </c>
      <c r="E471" s="26">
        <v>50</v>
      </c>
      <c r="S471" s="26" t="e">
        <f t="shared" ca="1" si="56"/>
        <v>#N/A</v>
      </c>
      <c r="AH471" s="26" t="s">
        <v>659</v>
      </c>
      <c r="AI471" s="26">
        <v>5.5500000000000005E-4</v>
      </c>
    </row>
    <row r="472" spans="1:35" x14ac:dyDescent="0.45">
      <c r="A472" s="26">
        <f t="shared" si="57"/>
        <v>8</v>
      </c>
      <c r="E472" s="26">
        <v>51</v>
      </c>
      <c r="S472" s="26" t="e">
        <f t="shared" ca="1" si="56"/>
        <v>#N/A</v>
      </c>
      <c r="AH472" s="26" t="s">
        <v>660</v>
      </c>
      <c r="AI472" s="26">
        <v>4.86E-4</v>
      </c>
    </row>
    <row r="473" spans="1:35" x14ac:dyDescent="0.45">
      <c r="A473" s="26">
        <f t="shared" si="57"/>
        <v>8</v>
      </c>
      <c r="E473" s="26">
        <v>52</v>
      </c>
      <c r="S473" s="26" t="e">
        <f t="shared" ca="1" si="56"/>
        <v>#N/A</v>
      </c>
      <c r="AH473" s="26" t="s">
        <v>661</v>
      </c>
      <c r="AI473" s="26">
        <v>3.9199999999999999E-4</v>
      </c>
    </row>
    <row r="474" spans="1:35" x14ac:dyDescent="0.45">
      <c r="AH474" s="26" t="s">
        <v>662</v>
      </c>
      <c r="AI474" s="26">
        <v>4.7600000000000002E-4</v>
      </c>
    </row>
    <row r="475" spans="1:35" x14ac:dyDescent="0.45">
      <c r="AH475" s="26" t="s">
        <v>663</v>
      </c>
      <c r="AI475" s="26">
        <v>0</v>
      </c>
    </row>
    <row r="476" spans="1:35" x14ac:dyDescent="0.45">
      <c r="AH476" s="26" t="s">
        <v>664</v>
      </c>
      <c r="AI476" s="26">
        <v>4.3100000000000001E-4</v>
      </c>
    </row>
    <row r="477" spans="1:35" x14ac:dyDescent="0.45">
      <c r="AH477" s="26" t="s">
        <v>665</v>
      </c>
      <c r="AI477" s="26">
        <v>4.6500000000000003E-4</v>
      </c>
    </row>
    <row r="478" spans="1:35" x14ac:dyDescent="0.45">
      <c r="AH478" s="26" t="s">
        <v>666</v>
      </c>
      <c r="AI478" s="26">
        <v>4.7899999999999999E-4</v>
      </c>
    </row>
    <row r="479" spans="1:35" x14ac:dyDescent="0.45">
      <c r="AH479" s="26" t="s">
        <v>667</v>
      </c>
      <c r="AI479" s="26">
        <v>4.1800000000000002E-4</v>
      </c>
    </row>
    <row r="480" spans="1:35" x14ac:dyDescent="0.45">
      <c r="AH480" s="26" t="s">
        <v>668</v>
      </c>
      <c r="AI480" s="26">
        <v>4.1800000000000002E-4</v>
      </c>
    </row>
    <row r="481" spans="1:35" x14ac:dyDescent="0.45">
      <c r="AH481" s="26" t="s">
        <v>669</v>
      </c>
      <c r="AI481" s="26">
        <v>4.9700000000000005E-4</v>
      </c>
    </row>
    <row r="482" spans="1:35" x14ac:dyDescent="0.45">
      <c r="A482" s="26">
        <f>(ROW()+58)/60</f>
        <v>9</v>
      </c>
      <c r="B482" s="26" t="str">
        <f ca="1">INDIRECT("select!E"&amp;TEXT($B$1+A482,"#"))</f>
        <v/>
      </c>
      <c r="C482" s="26" t="e">
        <f ca="1">VLOOKUP(B482,$A$3181:$D$3190,4)</f>
        <v>#N/A</v>
      </c>
      <c r="D482" s="26" t="e">
        <f ca="1">VLOOKUP(B482,$A$3181:$D$3190,3)</f>
        <v>#N/A</v>
      </c>
      <c r="E482" s="26">
        <v>1</v>
      </c>
      <c r="F482" s="26" t="str">
        <f t="shared" ref="F482:F504" ca="1" si="58">IF(E482&lt;=D$62,INDIRECT("E"&amp;TEXT($F$1+C$62+E482-1,"#")),"")</f>
        <v>金融・保険</v>
      </c>
      <c r="G482" s="26">
        <f ca="1">INDIRECT("select!G"&amp;TEXT($B$1+A482,"#"))</f>
        <v>0</v>
      </c>
      <c r="H482" s="26" t="e">
        <f ca="1">VLOOKUP(G482,E$3181:G$3219,3,0)</f>
        <v>#N/A</v>
      </c>
      <c r="I482" s="26" t="e">
        <f ca="1">VLOOKUP(G482,E$3181:G$3219,2,0)</f>
        <v>#N/A</v>
      </c>
      <c r="J482" s="26" t="e">
        <f t="shared" ref="J482:J490" ca="1" si="59">IF(E482&lt;=INDIRECT("I$"&amp;TEXT(ROW()-E482+1,"#")),INDIRECT("H$"&amp;TEXT($F$1+INDIRECT("H$"&amp;TEXT(ROW()-E482+1,"#"))+E482-1,"#")),"")</f>
        <v>#N/A</v>
      </c>
      <c r="K482" s="26">
        <f ca="1">INDIRECT("select!H"&amp;TEXT($B$1+A482,"#"))</f>
        <v>0</v>
      </c>
      <c r="L482" s="26" t="e">
        <f ca="1">VLOOKUP(K482,H$3181:J$3287,3,0)</f>
        <v>#N/A</v>
      </c>
      <c r="M482" s="26" t="e">
        <f ca="1">VLOOKUP(K482,H$3181:J$3287,2,0)</f>
        <v>#N/A</v>
      </c>
      <c r="N482" s="26" t="e">
        <f t="shared" ref="N482:N504" ca="1" si="60">IF(E482&lt;=INDIRECT("M$"&amp;TEXT(ROW()-E482+1,"#")),INDIRECT("K$"&amp;TEXT($F$1+INDIRECT("L$"&amp;TEXT(ROW()-E482+1,"#"))+E482-1,"#")),"")</f>
        <v>#N/A</v>
      </c>
      <c r="O482" s="26">
        <f ca="1">INDIRECT("select!I"&amp;TEXT($B$1+A482,"#"))</f>
        <v>0</v>
      </c>
      <c r="Q482" s="26" t="e">
        <f ca="1">VLOOKUP(O482,K$3181:O$3570,5,0)</f>
        <v>#N/A</v>
      </c>
      <c r="R482" s="26" t="e">
        <f ca="1">VLOOKUP(O482,K$3181:O$3570,4,0)</f>
        <v>#N/A</v>
      </c>
      <c r="S482" s="26" t="e">
        <f t="shared" ref="S482:S513" ca="1" si="61">IF(E482&lt;=INDIRECT("R$"&amp;TEXT(ROW()-E482+1,"#")),INDIRECT("P$"&amp;TEXT($F$1+INDIRECT("Q$"&amp;TEXT(ROW()-E482+1,"#"))+E482-1,"#")),"")</f>
        <v>#N/A</v>
      </c>
      <c r="T482" s="26" t="str">
        <f ca="1">IFERROR(VLOOKUP(O482,K$3181:O$3570,2,0),"")</f>
        <v/>
      </c>
      <c r="U482" s="26">
        <f ca="1">IFERROR(VLOOKUP(O482,K$3181:O$3570,3,0),0)</f>
        <v>0</v>
      </c>
      <c r="AH482" s="26" t="s">
        <v>670</v>
      </c>
      <c r="AI482" s="26">
        <v>3.8900000000000002E-4</v>
      </c>
    </row>
    <row r="483" spans="1:35" x14ac:dyDescent="0.45">
      <c r="A483" s="26">
        <f t="shared" ref="A483:A514" si="62">A482</f>
        <v>9</v>
      </c>
      <c r="E483" s="26">
        <v>2</v>
      </c>
      <c r="F483" s="26" t="str">
        <f t="shared" ca="1" si="58"/>
        <v/>
      </c>
      <c r="J483" s="26" t="e">
        <f t="shared" ca="1" si="59"/>
        <v>#N/A</v>
      </c>
      <c r="N483" s="26" t="e">
        <f t="shared" ca="1" si="60"/>
        <v>#N/A</v>
      </c>
      <c r="S483" s="26" t="e">
        <f t="shared" ca="1" si="61"/>
        <v>#N/A</v>
      </c>
      <c r="AH483" s="26" t="s">
        <v>671</v>
      </c>
      <c r="AI483" s="26">
        <v>4.7399999999999997E-4</v>
      </c>
    </row>
    <row r="484" spans="1:35" x14ac:dyDescent="0.45">
      <c r="A484" s="26">
        <f t="shared" si="62"/>
        <v>9</v>
      </c>
      <c r="E484" s="26">
        <v>3</v>
      </c>
      <c r="F484" s="26" t="str">
        <f t="shared" ca="1" si="58"/>
        <v/>
      </c>
      <c r="J484" s="26" t="e">
        <f t="shared" ca="1" si="59"/>
        <v>#N/A</v>
      </c>
      <c r="N484" s="26" t="e">
        <f t="shared" ca="1" si="60"/>
        <v>#N/A</v>
      </c>
      <c r="S484" s="26" t="e">
        <f t="shared" ca="1" si="61"/>
        <v>#N/A</v>
      </c>
      <c r="AH484" s="26" t="s">
        <v>672</v>
      </c>
      <c r="AI484" s="26">
        <v>3.7199999999999999E-4</v>
      </c>
    </row>
    <row r="485" spans="1:35" x14ac:dyDescent="0.45">
      <c r="A485" s="26">
        <f t="shared" si="62"/>
        <v>9</v>
      </c>
      <c r="E485" s="26">
        <v>4</v>
      </c>
      <c r="F485" s="26" t="str">
        <f t="shared" ca="1" si="58"/>
        <v/>
      </c>
      <c r="J485" s="26" t="e">
        <f t="shared" ca="1" si="59"/>
        <v>#N/A</v>
      </c>
      <c r="N485" s="26" t="e">
        <f t="shared" ca="1" si="60"/>
        <v>#N/A</v>
      </c>
      <c r="S485" s="26" t="e">
        <f t="shared" ca="1" si="61"/>
        <v>#N/A</v>
      </c>
      <c r="AH485" s="26" t="s">
        <v>673</v>
      </c>
      <c r="AI485" s="26">
        <v>4.4700000000000002E-4</v>
      </c>
    </row>
    <row r="486" spans="1:35" x14ac:dyDescent="0.45">
      <c r="A486" s="26">
        <f t="shared" si="62"/>
        <v>9</v>
      </c>
      <c r="E486" s="26">
        <v>5</v>
      </c>
      <c r="F486" s="26" t="str">
        <f t="shared" ca="1" si="58"/>
        <v/>
      </c>
      <c r="J486" s="26" t="e">
        <f t="shared" ca="1" si="59"/>
        <v>#N/A</v>
      </c>
      <c r="N486" s="26" t="e">
        <f t="shared" ca="1" si="60"/>
        <v>#N/A</v>
      </c>
      <c r="S486" s="26" t="e">
        <f t="shared" ca="1" si="61"/>
        <v>#N/A</v>
      </c>
      <c r="AH486" s="26" t="s">
        <v>674</v>
      </c>
      <c r="AI486" s="26">
        <v>4.8899999999999996E-4</v>
      </c>
    </row>
    <row r="487" spans="1:35" x14ac:dyDescent="0.45">
      <c r="A487" s="26">
        <f t="shared" si="62"/>
        <v>9</v>
      </c>
      <c r="E487" s="26">
        <v>6</v>
      </c>
      <c r="F487" s="26" t="str">
        <f t="shared" ca="1" si="58"/>
        <v/>
      </c>
      <c r="J487" s="26" t="e">
        <f t="shared" ca="1" si="59"/>
        <v>#N/A</v>
      </c>
      <c r="N487" s="26" t="e">
        <f t="shared" ca="1" si="60"/>
        <v>#N/A</v>
      </c>
      <c r="S487" s="26" t="e">
        <f t="shared" ca="1" si="61"/>
        <v>#N/A</v>
      </c>
      <c r="AH487" s="26" t="s">
        <v>675</v>
      </c>
      <c r="AI487" s="26">
        <v>4.8000000000000001E-4</v>
      </c>
    </row>
    <row r="488" spans="1:35" x14ac:dyDescent="0.45">
      <c r="A488" s="26">
        <f t="shared" si="62"/>
        <v>9</v>
      </c>
      <c r="E488" s="26">
        <v>7</v>
      </c>
      <c r="F488" s="26" t="str">
        <f t="shared" ca="1" si="58"/>
        <v/>
      </c>
      <c r="J488" s="26" t="e">
        <f t="shared" ca="1" si="59"/>
        <v>#N/A</v>
      </c>
      <c r="N488" s="26" t="e">
        <f t="shared" ca="1" si="60"/>
        <v>#N/A</v>
      </c>
      <c r="S488" s="26" t="e">
        <f t="shared" ca="1" si="61"/>
        <v>#N/A</v>
      </c>
      <c r="AH488" s="26" t="s">
        <v>676</v>
      </c>
      <c r="AI488" s="26">
        <v>4.8299999999999998E-4</v>
      </c>
    </row>
    <row r="489" spans="1:35" x14ac:dyDescent="0.45">
      <c r="A489" s="26">
        <f t="shared" si="62"/>
        <v>9</v>
      </c>
      <c r="E489" s="26">
        <v>8</v>
      </c>
      <c r="F489" s="26" t="str">
        <f t="shared" ca="1" si="58"/>
        <v/>
      </c>
      <c r="J489" s="26" t="e">
        <f t="shared" ca="1" si="59"/>
        <v>#N/A</v>
      </c>
      <c r="N489" s="26" t="e">
        <f t="shared" ca="1" si="60"/>
        <v>#N/A</v>
      </c>
      <c r="S489" s="26" t="e">
        <f t="shared" ca="1" si="61"/>
        <v>#N/A</v>
      </c>
      <c r="AH489" s="26" t="s">
        <v>677</v>
      </c>
      <c r="AI489" s="26">
        <v>4.7899999999999999E-4</v>
      </c>
    </row>
    <row r="490" spans="1:35" x14ac:dyDescent="0.45">
      <c r="A490" s="26">
        <f t="shared" si="62"/>
        <v>9</v>
      </c>
      <c r="E490" s="26">
        <v>9</v>
      </c>
      <c r="F490" s="26" t="str">
        <f t="shared" ca="1" si="58"/>
        <v/>
      </c>
      <c r="J490" s="26" t="e">
        <f t="shared" ca="1" si="59"/>
        <v>#N/A</v>
      </c>
      <c r="N490" s="26" t="e">
        <f t="shared" ca="1" si="60"/>
        <v>#N/A</v>
      </c>
      <c r="S490" s="26" t="e">
        <f t="shared" ca="1" si="61"/>
        <v>#N/A</v>
      </c>
      <c r="AH490" s="26" t="s">
        <v>678</v>
      </c>
      <c r="AI490" s="26">
        <v>4.7899999999999999E-4</v>
      </c>
    </row>
    <row r="491" spans="1:35" x14ac:dyDescent="0.45">
      <c r="A491" s="26">
        <f t="shared" si="62"/>
        <v>9</v>
      </c>
      <c r="E491" s="26">
        <v>10</v>
      </c>
      <c r="F491" s="26" t="str">
        <f t="shared" ca="1" si="58"/>
        <v/>
      </c>
      <c r="N491" s="26" t="e">
        <f t="shared" ca="1" si="60"/>
        <v>#N/A</v>
      </c>
      <c r="S491" s="26" t="e">
        <f t="shared" ca="1" si="61"/>
        <v>#N/A</v>
      </c>
      <c r="AH491" s="26" t="s">
        <v>679</v>
      </c>
      <c r="AI491" s="26">
        <v>4.7899999999999999E-4</v>
      </c>
    </row>
    <row r="492" spans="1:35" x14ac:dyDescent="0.45">
      <c r="A492" s="26">
        <f t="shared" si="62"/>
        <v>9</v>
      </c>
      <c r="E492" s="26">
        <v>11</v>
      </c>
      <c r="F492" s="26" t="str">
        <f t="shared" ca="1" si="58"/>
        <v/>
      </c>
      <c r="N492" s="26" t="e">
        <f t="shared" ca="1" si="60"/>
        <v>#N/A</v>
      </c>
      <c r="S492" s="26" t="e">
        <f t="shared" ca="1" si="61"/>
        <v>#N/A</v>
      </c>
      <c r="AH492" s="26" t="s">
        <v>680</v>
      </c>
      <c r="AI492" s="26">
        <v>7.76E-4</v>
      </c>
    </row>
    <row r="493" spans="1:35" x14ac:dyDescent="0.45">
      <c r="A493" s="26">
        <f t="shared" si="62"/>
        <v>9</v>
      </c>
      <c r="E493" s="26">
        <v>12</v>
      </c>
      <c r="F493" s="26" t="str">
        <f t="shared" ca="1" si="58"/>
        <v/>
      </c>
      <c r="N493" s="26" t="e">
        <f t="shared" ca="1" si="60"/>
        <v>#N/A</v>
      </c>
      <c r="S493" s="26" t="e">
        <f t="shared" ca="1" si="61"/>
        <v>#N/A</v>
      </c>
      <c r="AH493" s="26" t="s">
        <v>681</v>
      </c>
      <c r="AI493" s="26">
        <v>2.9500000000000001E-4</v>
      </c>
    </row>
    <row r="494" spans="1:35" x14ac:dyDescent="0.45">
      <c r="A494" s="26">
        <f t="shared" si="62"/>
        <v>9</v>
      </c>
      <c r="E494" s="26">
        <v>13</v>
      </c>
      <c r="F494" s="26" t="str">
        <f t="shared" ca="1" si="58"/>
        <v/>
      </c>
      <c r="N494" s="26" t="e">
        <f t="shared" ca="1" si="60"/>
        <v>#N/A</v>
      </c>
      <c r="S494" s="26" t="e">
        <f t="shared" ca="1" si="61"/>
        <v>#N/A</v>
      </c>
      <c r="AH494" s="26" t="s">
        <v>682</v>
      </c>
      <c r="AI494" s="26">
        <v>6.3299999999999999E-4</v>
      </c>
    </row>
    <row r="495" spans="1:35" x14ac:dyDescent="0.45">
      <c r="A495" s="26">
        <f t="shared" si="62"/>
        <v>9</v>
      </c>
      <c r="E495" s="26">
        <v>14</v>
      </c>
      <c r="F495" s="26" t="str">
        <f t="shared" ca="1" si="58"/>
        <v/>
      </c>
      <c r="N495" s="26" t="e">
        <f t="shared" ca="1" si="60"/>
        <v>#N/A</v>
      </c>
      <c r="S495" s="26" t="e">
        <f t="shared" ca="1" si="61"/>
        <v>#N/A</v>
      </c>
      <c r="AH495" s="26" t="s">
        <v>683</v>
      </c>
      <c r="AI495" s="26">
        <v>5.6499999999999996E-4</v>
      </c>
    </row>
    <row r="496" spans="1:35" x14ac:dyDescent="0.45">
      <c r="A496" s="26">
        <f t="shared" si="62"/>
        <v>9</v>
      </c>
      <c r="E496" s="26">
        <v>15</v>
      </c>
      <c r="F496" s="26" t="str">
        <f t="shared" ca="1" si="58"/>
        <v/>
      </c>
      <c r="N496" s="26" t="e">
        <f t="shared" ca="1" si="60"/>
        <v>#N/A</v>
      </c>
      <c r="S496" s="26" t="e">
        <f t="shared" ca="1" si="61"/>
        <v>#N/A</v>
      </c>
      <c r="AH496" s="26" t="s">
        <v>684</v>
      </c>
      <c r="AI496" s="26">
        <v>4.4799999999999999E-4</v>
      </c>
    </row>
    <row r="497" spans="1:35" x14ac:dyDescent="0.45">
      <c r="A497" s="26">
        <f t="shared" si="62"/>
        <v>9</v>
      </c>
      <c r="E497" s="26">
        <v>16</v>
      </c>
      <c r="F497" s="26" t="str">
        <f t="shared" ca="1" si="58"/>
        <v/>
      </c>
      <c r="N497" s="26" t="e">
        <f t="shared" ca="1" si="60"/>
        <v>#N/A</v>
      </c>
      <c r="S497" s="26" t="e">
        <f t="shared" ca="1" si="61"/>
        <v>#N/A</v>
      </c>
      <c r="AH497" s="26" t="s">
        <v>685</v>
      </c>
      <c r="AI497" s="26" t="s">
        <v>257</v>
      </c>
    </row>
    <row r="498" spans="1:35" x14ac:dyDescent="0.45">
      <c r="A498" s="26">
        <f t="shared" si="62"/>
        <v>9</v>
      </c>
      <c r="E498" s="26">
        <v>17</v>
      </c>
      <c r="F498" s="26" t="str">
        <f t="shared" ca="1" si="58"/>
        <v/>
      </c>
      <c r="N498" s="26" t="e">
        <f t="shared" ca="1" si="60"/>
        <v>#N/A</v>
      </c>
      <c r="S498" s="26" t="e">
        <f t="shared" ca="1" si="61"/>
        <v>#N/A</v>
      </c>
      <c r="AH498" s="26" t="s">
        <v>686</v>
      </c>
      <c r="AI498" s="26">
        <v>4.6000000000000001E-4</v>
      </c>
    </row>
    <row r="499" spans="1:35" x14ac:dyDescent="0.45">
      <c r="A499" s="26">
        <f t="shared" si="62"/>
        <v>9</v>
      </c>
      <c r="E499" s="26">
        <v>18</v>
      </c>
      <c r="F499" s="26" t="str">
        <f t="shared" ca="1" si="58"/>
        <v/>
      </c>
      <c r="N499" s="26" t="e">
        <f t="shared" ca="1" si="60"/>
        <v>#N/A</v>
      </c>
      <c r="S499" s="26" t="e">
        <f t="shared" ca="1" si="61"/>
        <v>#N/A</v>
      </c>
      <c r="AH499" s="26" t="s">
        <v>687</v>
      </c>
      <c r="AI499" s="26">
        <v>8.3999999999999995E-5</v>
      </c>
    </row>
    <row r="500" spans="1:35" x14ac:dyDescent="0.45">
      <c r="A500" s="26">
        <f t="shared" si="62"/>
        <v>9</v>
      </c>
      <c r="E500" s="26">
        <v>19</v>
      </c>
      <c r="F500" s="26" t="str">
        <f t="shared" ca="1" si="58"/>
        <v/>
      </c>
      <c r="N500" s="26" t="e">
        <f t="shared" ca="1" si="60"/>
        <v>#N/A</v>
      </c>
      <c r="S500" s="26" t="e">
        <f t="shared" ca="1" si="61"/>
        <v>#N/A</v>
      </c>
      <c r="AH500" s="26" t="s">
        <v>688</v>
      </c>
      <c r="AI500" s="26">
        <v>0</v>
      </c>
    </row>
    <row r="501" spans="1:35" x14ac:dyDescent="0.45">
      <c r="A501" s="26">
        <f t="shared" si="62"/>
        <v>9</v>
      </c>
      <c r="E501" s="26">
        <v>20</v>
      </c>
      <c r="F501" s="26" t="str">
        <f t="shared" ca="1" si="58"/>
        <v/>
      </c>
      <c r="N501" s="26" t="e">
        <f t="shared" ca="1" si="60"/>
        <v>#N/A</v>
      </c>
      <c r="S501" s="26" t="e">
        <f t="shared" ca="1" si="61"/>
        <v>#N/A</v>
      </c>
      <c r="AH501" s="26" t="s">
        <v>689</v>
      </c>
      <c r="AI501" s="26">
        <v>3.9199999999999999E-4</v>
      </c>
    </row>
    <row r="502" spans="1:35" x14ac:dyDescent="0.45">
      <c r="A502" s="26">
        <f t="shared" si="62"/>
        <v>9</v>
      </c>
      <c r="E502" s="26">
        <v>21</v>
      </c>
      <c r="F502" s="26" t="str">
        <f t="shared" ca="1" si="58"/>
        <v/>
      </c>
      <c r="N502" s="26" t="e">
        <f t="shared" ca="1" si="60"/>
        <v>#N/A</v>
      </c>
      <c r="S502" s="26" t="e">
        <f t="shared" ca="1" si="61"/>
        <v>#N/A</v>
      </c>
      <c r="AH502" s="26" t="s">
        <v>690</v>
      </c>
      <c r="AI502" s="26">
        <v>2.7900000000000001E-4</v>
      </c>
    </row>
    <row r="503" spans="1:35" x14ac:dyDescent="0.45">
      <c r="A503" s="26">
        <f t="shared" si="62"/>
        <v>9</v>
      </c>
      <c r="E503" s="26">
        <v>22</v>
      </c>
      <c r="F503" s="26" t="str">
        <f t="shared" ca="1" si="58"/>
        <v/>
      </c>
      <c r="N503" s="26" t="e">
        <f t="shared" ca="1" si="60"/>
        <v>#N/A</v>
      </c>
      <c r="S503" s="26" t="e">
        <f t="shared" ca="1" si="61"/>
        <v>#N/A</v>
      </c>
      <c r="AH503" s="26" t="s">
        <v>691</v>
      </c>
      <c r="AI503" s="26">
        <v>0</v>
      </c>
    </row>
    <row r="504" spans="1:35" x14ac:dyDescent="0.45">
      <c r="A504" s="26">
        <f t="shared" si="62"/>
        <v>9</v>
      </c>
      <c r="E504" s="26">
        <v>23</v>
      </c>
      <c r="F504" s="26" t="str">
        <f t="shared" ca="1" si="58"/>
        <v/>
      </c>
      <c r="N504" s="26" t="e">
        <f t="shared" ca="1" si="60"/>
        <v>#N/A</v>
      </c>
      <c r="S504" s="26" t="e">
        <f t="shared" ca="1" si="61"/>
        <v>#N/A</v>
      </c>
      <c r="AH504" s="26" t="s">
        <v>692</v>
      </c>
      <c r="AI504" s="26">
        <v>0</v>
      </c>
    </row>
    <row r="505" spans="1:35" x14ac:dyDescent="0.45">
      <c r="A505" s="26">
        <f t="shared" si="62"/>
        <v>9</v>
      </c>
      <c r="E505" s="26">
        <v>24</v>
      </c>
      <c r="S505" s="26" t="e">
        <f t="shared" ca="1" si="61"/>
        <v>#N/A</v>
      </c>
      <c r="AH505" s="26" t="s">
        <v>693</v>
      </c>
      <c r="AI505" s="26">
        <v>2.14E-4</v>
      </c>
    </row>
    <row r="506" spans="1:35" x14ac:dyDescent="0.45">
      <c r="A506" s="26">
        <f t="shared" si="62"/>
        <v>9</v>
      </c>
      <c r="E506" s="26">
        <v>25</v>
      </c>
      <c r="S506" s="26" t="e">
        <f t="shared" ca="1" si="61"/>
        <v>#N/A</v>
      </c>
      <c r="AH506" s="26" t="s">
        <v>694</v>
      </c>
      <c r="AI506" s="26">
        <v>3.4200000000000002E-4</v>
      </c>
    </row>
    <row r="507" spans="1:35" x14ac:dyDescent="0.45">
      <c r="A507" s="26">
        <f t="shared" si="62"/>
        <v>9</v>
      </c>
      <c r="E507" s="26">
        <v>26</v>
      </c>
      <c r="S507" s="26" t="e">
        <f t="shared" ca="1" si="61"/>
        <v>#N/A</v>
      </c>
      <c r="AH507" s="26" t="s">
        <v>695</v>
      </c>
      <c r="AI507" s="26">
        <v>4.15E-4</v>
      </c>
    </row>
    <row r="508" spans="1:35" x14ac:dyDescent="0.45">
      <c r="A508" s="26">
        <f t="shared" si="62"/>
        <v>9</v>
      </c>
      <c r="E508" s="26">
        <v>27</v>
      </c>
      <c r="S508" s="26" t="e">
        <f t="shared" ca="1" si="61"/>
        <v>#N/A</v>
      </c>
      <c r="AH508" s="26" t="s">
        <v>696</v>
      </c>
      <c r="AI508" s="26">
        <v>4.3800000000000002E-4</v>
      </c>
    </row>
    <row r="509" spans="1:35" x14ac:dyDescent="0.45">
      <c r="A509" s="26">
        <f t="shared" si="62"/>
        <v>9</v>
      </c>
      <c r="E509" s="26">
        <v>28</v>
      </c>
      <c r="S509" s="26" t="e">
        <f t="shared" ca="1" si="61"/>
        <v>#N/A</v>
      </c>
      <c r="AH509" s="26" t="s">
        <v>697</v>
      </c>
      <c r="AI509" s="26">
        <v>4.4499999999999997E-4</v>
      </c>
    </row>
    <row r="510" spans="1:35" x14ac:dyDescent="0.45">
      <c r="A510" s="26">
        <f t="shared" si="62"/>
        <v>9</v>
      </c>
      <c r="E510" s="26">
        <v>29</v>
      </c>
      <c r="S510" s="26" t="e">
        <f t="shared" ca="1" si="61"/>
        <v>#N/A</v>
      </c>
      <c r="AH510" s="26" t="s">
        <v>698</v>
      </c>
      <c r="AI510" s="26">
        <v>4.73E-4</v>
      </c>
    </row>
    <row r="511" spans="1:35" x14ac:dyDescent="0.45">
      <c r="A511" s="26">
        <f t="shared" si="62"/>
        <v>9</v>
      </c>
      <c r="E511" s="26">
        <v>30</v>
      </c>
      <c r="S511" s="26" t="e">
        <f t="shared" ca="1" si="61"/>
        <v>#N/A</v>
      </c>
      <c r="AH511" s="26" t="s">
        <v>699</v>
      </c>
      <c r="AI511" s="26">
        <v>3.8999999999999999E-4</v>
      </c>
    </row>
    <row r="512" spans="1:35" x14ac:dyDescent="0.45">
      <c r="A512" s="26">
        <f t="shared" si="62"/>
        <v>9</v>
      </c>
      <c r="E512" s="26">
        <v>31</v>
      </c>
      <c r="S512" s="26" t="e">
        <f t="shared" ca="1" si="61"/>
        <v>#N/A</v>
      </c>
      <c r="AH512" s="26" t="s">
        <v>700</v>
      </c>
      <c r="AI512" s="26">
        <v>3.8999999999999999E-4</v>
      </c>
    </row>
    <row r="513" spans="1:35" x14ac:dyDescent="0.45">
      <c r="A513" s="26">
        <f t="shared" si="62"/>
        <v>9</v>
      </c>
      <c r="E513" s="26">
        <v>32</v>
      </c>
      <c r="S513" s="26" t="e">
        <f t="shared" ca="1" si="61"/>
        <v>#N/A</v>
      </c>
      <c r="AH513" s="26" t="s">
        <v>701</v>
      </c>
      <c r="AI513" s="26">
        <v>3.6499999999999998E-4</v>
      </c>
    </row>
    <row r="514" spans="1:35" x14ac:dyDescent="0.45">
      <c r="A514" s="26">
        <f t="shared" si="62"/>
        <v>9</v>
      </c>
      <c r="E514" s="26">
        <v>33</v>
      </c>
      <c r="S514" s="26" t="e">
        <f t="shared" ref="S514:S533" ca="1" si="63">IF(E514&lt;=INDIRECT("R$"&amp;TEXT(ROW()-E514+1,"#")),INDIRECT("P$"&amp;TEXT($F$1+INDIRECT("Q$"&amp;TEXT(ROW()-E514+1,"#"))+E514-1,"#")),"")</f>
        <v>#N/A</v>
      </c>
      <c r="AH514" s="26" t="s">
        <v>702</v>
      </c>
      <c r="AI514" s="26">
        <v>3.86E-4</v>
      </c>
    </row>
    <row r="515" spans="1:35" x14ac:dyDescent="0.45">
      <c r="A515" s="26">
        <f t="shared" ref="A515:A533" si="64">A514</f>
        <v>9</v>
      </c>
      <c r="E515" s="26">
        <v>34</v>
      </c>
      <c r="S515" s="26" t="e">
        <f t="shared" ca="1" si="63"/>
        <v>#N/A</v>
      </c>
      <c r="AH515" s="26" t="s">
        <v>703</v>
      </c>
      <c r="AI515" s="26">
        <v>7.1400000000000001E-4</v>
      </c>
    </row>
    <row r="516" spans="1:35" x14ac:dyDescent="0.45">
      <c r="A516" s="26">
        <f t="shared" si="64"/>
        <v>9</v>
      </c>
      <c r="E516" s="26">
        <v>35</v>
      </c>
      <c r="S516" s="26" t="e">
        <f t="shared" ca="1" si="63"/>
        <v>#N/A</v>
      </c>
      <c r="AH516" s="26" t="s">
        <v>704</v>
      </c>
      <c r="AI516" s="26">
        <v>0</v>
      </c>
    </row>
    <row r="517" spans="1:35" x14ac:dyDescent="0.45">
      <c r="A517" s="26">
        <f t="shared" si="64"/>
        <v>9</v>
      </c>
      <c r="E517" s="26">
        <v>36</v>
      </c>
      <c r="S517" s="26" t="e">
        <f t="shared" ca="1" si="63"/>
        <v>#N/A</v>
      </c>
      <c r="AH517" s="26" t="s">
        <v>705</v>
      </c>
      <c r="AI517" s="26">
        <v>2.9E-4</v>
      </c>
    </row>
    <row r="518" spans="1:35" x14ac:dyDescent="0.45">
      <c r="A518" s="26">
        <f t="shared" si="64"/>
        <v>9</v>
      </c>
      <c r="E518" s="26">
        <v>37</v>
      </c>
      <c r="S518" s="26" t="e">
        <f t="shared" ca="1" si="63"/>
        <v>#N/A</v>
      </c>
      <c r="AH518" s="26" t="s">
        <v>706</v>
      </c>
      <c r="AI518" s="26">
        <v>3.8999999999999999E-4</v>
      </c>
    </row>
    <row r="519" spans="1:35" x14ac:dyDescent="0.45">
      <c r="A519" s="26">
        <f t="shared" si="64"/>
        <v>9</v>
      </c>
      <c r="E519" s="26">
        <v>38</v>
      </c>
      <c r="S519" s="26" t="e">
        <f t="shared" ca="1" si="63"/>
        <v>#N/A</v>
      </c>
      <c r="AH519" s="26" t="s">
        <v>707</v>
      </c>
      <c r="AI519" s="26">
        <v>4.8999999999999998E-4</v>
      </c>
    </row>
    <row r="520" spans="1:35" x14ac:dyDescent="0.45">
      <c r="A520" s="26">
        <f t="shared" si="64"/>
        <v>9</v>
      </c>
      <c r="E520" s="26">
        <v>39</v>
      </c>
      <c r="S520" s="26" t="e">
        <f t="shared" ca="1" si="63"/>
        <v>#N/A</v>
      </c>
      <c r="AH520" s="26" t="s">
        <v>708</v>
      </c>
      <c r="AI520" s="26">
        <v>3.1599999999999998E-4</v>
      </c>
    </row>
    <row r="521" spans="1:35" x14ac:dyDescent="0.45">
      <c r="A521" s="26">
        <f t="shared" si="64"/>
        <v>9</v>
      </c>
      <c r="E521" s="26">
        <v>40</v>
      </c>
      <c r="S521" s="26" t="e">
        <f t="shared" ca="1" si="63"/>
        <v>#N/A</v>
      </c>
      <c r="AH521" s="26" t="s">
        <v>709</v>
      </c>
      <c r="AI521" s="26">
        <v>5.2999999999999998E-4</v>
      </c>
    </row>
    <row r="522" spans="1:35" x14ac:dyDescent="0.45">
      <c r="A522" s="26">
        <f t="shared" si="64"/>
        <v>9</v>
      </c>
      <c r="E522" s="26">
        <v>41</v>
      </c>
      <c r="S522" s="26" t="e">
        <f t="shared" ca="1" si="63"/>
        <v>#N/A</v>
      </c>
      <c r="AH522" s="26" t="s">
        <v>710</v>
      </c>
      <c r="AI522" s="26">
        <v>4.7199999999999998E-4</v>
      </c>
    </row>
    <row r="523" spans="1:35" x14ac:dyDescent="0.45">
      <c r="A523" s="26">
        <f t="shared" si="64"/>
        <v>9</v>
      </c>
      <c r="E523" s="26">
        <v>42</v>
      </c>
      <c r="S523" s="26" t="e">
        <f t="shared" ca="1" si="63"/>
        <v>#N/A</v>
      </c>
      <c r="AH523" s="26" t="s">
        <v>711</v>
      </c>
      <c r="AI523" s="26">
        <v>4.8500000000000003E-4</v>
      </c>
    </row>
    <row r="524" spans="1:35" x14ac:dyDescent="0.45">
      <c r="A524" s="26">
        <f t="shared" si="64"/>
        <v>9</v>
      </c>
      <c r="E524" s="26">
        <v>43</v>
      </c>
      <c r="S524" s="26" t="e">
        <f t="shared" ca="1" si="63"/>
        <v>#N/A</v>
      </c>
      <c r="AH524" s="26" t="s">
        <v>712</v>
      </c>
      <c r="AI524" s="26">
        <v>5.04E-4</v>
      </c>
    </row>
    <row r="525" spans="1:35" x14ac:dyDescent="0.45">
      <c r="A525" s="26">
        <f t="shared" si="64"/>
        <v>9</v>
      </c>
      <c r="E525" s="26">
        <v>44</v>
      </c>
      <c r="S525" s="26" t="e">
        <f t="shared" ca="1" si="63"/>
        <v>#N/A</v>
      </c>
      <c r="AH525" s="26" t="s">
        <v>713</v>
      </c>
      <c r="AI525" s="26">
        <v>4.46E-4</v>
      </c>
    </row>
    <row r="526" spans="1:35" x14ac:dyDescent="0.45">
      <c r="A526" s="26">
        <f t="shared" si="64"/>
        <v>9</v>
      </c>
      <c r="E526" s="26">
        <v>45</v>
      </c>
      <c r="S526" s="26" t="e">
        <f t="shared" ca="1" si="63"/>
        <v>#N/A</v>
      </c>
      <c r="AH526" s="26" t="s">
        <v>714</v>
      </c>
      <c r="AI526" s="26">
        <v>5.3399999999999997E-4</v>
      </c>
    </row>
    <row r="527" spans="1:35" x14ac:dyDescent="0.45">
      <c r="A527" s="26">
        <f t="shared" si="64"/>
        <v>9</v>
      </c>
      <c r="E527" s="26">
        <v>46</v>
      </c>
      <c r="S527" s="26" t="e">
        <f t="shared" ca="1" si="63"/>
        <v>#N/A</v>
      </c>
      <c r="AH527" s="26" t="s">
        <v>715</v>
      </c>
      <c r="AI527" s="26">
        <v>4.6700000000000002E-4</v>
      </c>
    </row>
    <row r="528" spans="1:35" x14ac:dyDescent="0.45">
      <c r="A528" s="26">
        <f t="shared" si="64"/>
        <v>9</v>
      </c>
      <c r="E528" s="26">
        <v>47</v>
      </c>
      <c r="S528" s="26" t="e">
        <f t="shared" ca="1" si="63"/>
        <v>#N/A</v>
      </c>
      <c r="AH528" s="26" t="s">
        <v>716</v>
      </c>
      <c r="AI528" s="26">
        <v>0</v>
      </c>
    </row>
    <row r="529" spans="1:35" x14ac:dyDescent="0.45">
      <c r="A529" s="26">
        <f t="shared" si="64"/>
        <v>9</v>
      </c>
      <c r="E529" s="26">
        <v>48</v>
      </c>
      <c r="S529" s="26" t="e">
        <f t="shared" ca="1" si="63"/>
        <v>#N/A</v>
      </c>
      <c r="AH529" s="26" t="s">
        <v>717</v>
      </c>
      <c r="AI529" s="26">
        <v>4.7199999999999998E-4</v>
      </c>
    </row>
    <row r="530" spans="1:35" x14ac:dyDescent="0.45">
      <c r="A530" s="26">
        <f t="shared" si="64"/>
        <v>9</v>
      </c>
      <c r="E530" s="26">
        <v>49</v>
      </c>
      <c r="S530" s="26" t="e">
        <f t="shared" ca="1" si="63"/>
        <v>#N/A</v>
      </c>
      <c r="AH530" s="26" t="s">
        <v>718</v>
      </c>
      <c r="AI530" s="26">
        <v>4.4700000000000002E-4</v>
      </c>
    </row>
    <row r="531" spans="1:35" x14ac:dyDescent="0.45">
      <c r="A531" s="26">
        <f t="shared" si="64"/>
        <v>9</v>
      </c>
      <c r="E531" s="26">
        <v>50</v>
      </c>
      <c r="S531" s="26" t="e">
        <f t="shared" ca="1" si="63"/>
        <v>#N/A</v>
      </c>
      <c r="AH531" s="26" t="s">
        <v>719</v>
      </c>
      <c r="AI531" s="26">
        <v>5.6300000000000002E-4</v>
      </c>
    </row>
    <row r="532" spans="1:35" x14ac:dyDescent="0.45">
      <c r="A532" s="26">
        <f t="shared" si="64"/>
        <v>9</v>
      </c>
      <c r="E532" s="26">
        <v>51</v>
      </c>
      <c r="S532" s="26" t="e">
        <f t="shared" ca="1" si="63"/>
        <v>#N/A</v>
      </c>
      <c r="AH532" s="26" t="s">
        <v>720</v>
      </c>
      <c r="AI532" s="26">
        <v>4.6500000000000003E-4</v>
      </c>
    </row>
    <row r="533" spans="1:35" x14ac:dyDescent="0.45">
      <c r="A533" s="26">
        <f t="shared" si="64"/>
        <v>9</v>
      </c>
      <c r="E533" s="26">
        <v>52</v>
      </c>
      <c r="S533" s="26" t="e">
        <f t="shared" ca="1" si="63"/>
        <v>#N/A</v>
      </c>
      <c r="AH533" s="26" t="s">
        <v>721</v>
      </c>
      <c r="AI533" s="26">
        <v>4.73E-4</v>
      </c>
    </row>
    <row r="534" spans="1:35" x14ac:dyDescent="0.45">
      <c r="AH534" s="26" t="s">
        <v>722</v>
      </c>
      <c r="AI534" s="26">
        <v>4.5800000000000002E-4</v>
      </c>
    </row>
    <row r="535" spans="1:35" x14ac:dyDescent="0.45">
      <c r="AH535" s="26" t="s">
        <v>723</v>
      </c>
      <c r="AI535" s="26">
        <v>4.6999999999999999E-4</v>
      </c>
    </row>
    <row r="536" spans="1:35" x14ac:dyDescent="0.45">
      <c r="AH536" s="26" t="s">
        <v>724</v>
      </c>
      <c r="AI536" s="26">
        <v>5.2599999999999999E-4</v>
      </c>
    </row>
    <row r="537" spans="1:35" x14ac:dyDescent="0.45">
      <c r="AH537" s="26" t="s">
        <v>725</v>
      </c>
      <c r="AI537" s="26">
        <v>4.6299999999999998E-4</v>
      </c>
    </row>
    <row r="538" spans="1:35" x14ac:dyDescent="0.45">
      <c r="AH538" s="26" t="s">
        <v>726</v>
      </c>
      <c r="AI538" s="26">
        <v>5.0100000000000003E-4</v>
      </c>
    </row>
    <row r="539" spans="1:35" x14ac:dyDescent="0.45">
      <c r="AH539" s="26" t="s">
        <v>727</v>
      </c>
      <c r="AI539" s="26">
        <v>5.3300000000000005E-4</v>
      </c>
    </row>
    <row r="540" spans="1:35" x14ac:dyDescent="0.45">
      <c r="AH540" s="26" t="s">
        <v>728</v>
      </c>
      <c r="AI540" s="26">
        <v>2.61E-4</v>
      </c>
    </row>
    <row r="541" spans="1:35" x14ac:dyDescent="0.45">
      <c r="AH541" s="26" t="s">
        <v>729</v>
      </c>
      <c r="AI541" s="26">
        <v>5.2400000000000005E-4</v>
      </c>
    </row>
    <row r="542" spans="1:35" x14ac:dyDescent="0.45">
      <c r="A542" s="26">
        <f>(ROW()+58)/60</f>
        <v>10</v>
      </c>
      <c r="B542" s="26" t="str">
        <f ca="1">INDIRECT("select!E"&amp;TEXT($B$1+A542,"#"))</f>
        <v/>
      </c>
      <c r="C542" s="26" t="e">
        <f ca="1">VLOOKUP(B542,$A$3181:$D$3190,4)</f>
        <v>#N/A</v>
      </c>
      <c r="D542" s="26" t="e">
        <f ca="1">VLOOKUP(B542,$A$3181:$D$3190,3)</f>
        <v>#N/A</v>
      </c>
      <c r="E542" s="26">
        <v>1</v>
      </c>
      <c r="F542" s="26" t="str">
        <f t="shared" ref="F542:F564" ca="1" si="65">IF(E542&lt;=D$62,INDIRECT("E"&amp;TEXT($F$1+C$62+E542-1,"#")),"")</f>
        <v>金融・保険</v>
      </c>
      <c r="G542" s="26">
        <f ca="1">INDIRECT("select!G"&amp;TEXT($B$1+A542,"#"))</f>
        <v>0</v>
      </c>
      <c r="H542" s="26" t="e">
        <f ca="1">VLOOKUP(G542,E$3181:G$3219,3,0)</f>
        <v>#N/A</v>
      </c>
      <c r="I542" s="26" t="e">
        <f ca="1">VLOOKUP(G542,E$3181:G$3219,2,0)</f>
        <v>#N/A</v>
      </c>
      <c r="J542" s="26" t="e">
        <f t="shared" ref="J542:J550" ca="1" si="66">IF(E542&lt;=INDIRECT("I$"&amp;TEXT(ROW()-E542+1,"#")),INDIRECT("H$"&amp;TEXT($F$1+INDIRECT("H$"&amp;TEXT(ROW()-E542+1,"#"))+E542-1,"#")),"")</f>
        <v>#N/A</v>
      </c>
      <c r="K542" s="26">
        <f ca="1">INDIRECT("select!H"&amp;TEXT($B$1+A542,"#"))</f>
        <v>0</v>
      </c>
      <c r="L542" s="26" t="e">
        <f ca="1">VLOOKUP(K542,H$3181:J$3287,3,0)</f>
        <v>#N/A</v>
      </c>
      <c r="M542" s="26" t="e">
        <f ca="1">VLOOKUP(K542,H$3181:J$3287,2,0)</f>
        <v>#N/A</v>
      </c>
      <c r="N542" s="26" t="e">
        <f t="shared" ref="N542:N564" ca="1" si="67">IF(E542&lt;=INDIRECT("M$"&amp;TEXT(ROW()-E542+1,"#")),INDIRECT("K$"&amp;TEXT($F$1+INDIRECT("L$"&amp;TEXT(ROW()-E542+1,"#"))+E542-1,"#")),"")</f>
        <v>#N/A</v>
      </c>
      <c r="O542" s="26">
        <f ca="1">INDIRECT("select!I"&amp;TEXT($B$1+A542,"#"))</f>
        <v>0</v>
      </c>
      <c r="Q542" s="26" t="e">
        <f ca="1">VLOOKUP(O542,K$3181:O$3570,5,0)</f>
        <v>#N/A</v>
      </c>
      <c r="R542" s="26" t="e">
        <f ca="1">VLOOKUP(O542,K$3181:O$3570,4,0)</f>
        <v>#N/A</v>
      </c>
      <c r="S542" s="26" t="e">
        <f t="shared" ref="S542:S573" ca="1" si="68">IF(E542&lt;=INDIRECT("R$"&amp;TEXT(ROW()-E542+1,"#")),INDIRECT("P$"&amp;TEXT($F$1+INDIRECT("Q$"&amp;TEXT(ROW()-E542+1,"#"))+E542-1,"#")),"")</f>
        <v>#N/A</v>
      </c>
      <c r="T542" s="26" t="str">
        <f ca="1">IFERROR(VLOOKUP(O542,K$3181:O$3570,2,0),"")</f>
        <v/>
      </c>
      <c r="U542" s="26">
        <f ca="1">IFERROR(VLOOKUP(O542,K$3181:O$3570,3,0),0)</f>
        <v>0</v>
      </c>
      <c r="AH542" s="26" t="s">
        <v>730</v>
      </c>
      <c r="AI542" s="26">
        <v>4.2499999999999998E-4</v>
      </c>
    </row>
    <row r="543" spans="1:35" x14ac:dyDescent="0.45">
      <c r="A543" s="26">
        <f t="shared" ref="A543:A574" si="69">A542</f>
        <v>10</v>
      </c>
      <c r="E543" s="26">
        <v>2</v>
      </c>
      <c r="F543" s="26" t="str">
        <f t="shared" ca="1" si="65"/>
        <v/>
      </c>
      <c r="J543" s="26" t="e">
        <f t="shared" ca="1" si="66"/>
        <v>#N/A</v>
      </c>
      <c r="N543" s="26" t="e">
        <f t="shared" ca="1" si="67"/>
        <v>#N/A</v>
      </c>
      <c r="S543" s="26" t="e">
        <f t="shared" ca="1" si="68"/>
        <v>#N/A</v>
      </c>
      <c r="AH543" s="26" t="s">
        <v>731</v>
      </c>
      <c r="AI543" s="26">
        <v>4.8700000000000002E-4</v>
      </c>
    </row>
    <row r="544" spans="1:35" x14ac:dyDescent="0.45">
      <c r="A544" s="26">
        <f t="shared" si="69"/>
        <v>10</v>
      </c>
      <c r="E544" s="26">
        <v>3</v>
      </c>
      <c r="F544" s="26" t="str">
        <f t="shared" ca="1" si="65"/>
        <v/>
      </c>
      <c r="J544" s="26" t="e">
        <f t="shared" ca="1" si="66"/>
        <v>#N/A</v>
      </c>
      <c r="N544" s="26" t="e">
        <f t="shared" ca="1" si="67"/>
        <v>#N/A</v>
      </c>
      <c r="S544" s="26" t="e">
        <f t="shared" ca="1" si="68"/>
        <v>#N/A</v>
      </c>
      <c r="AH544" s="26" t="s">
        <v>732</v>
      </c>
      <c r="AI544" s="26">
        <v>4.6299999999999998E-4</v>
      </c>
    </row>
    <row r="545" spans="1:35" x14ac:dyDescent="0.45">
      <c r="A545" s="26">
        <f t="shared" si="69"/>
        <v>10</v>
      </c>
      <c r="E545" s="26">
        <v>4</v>
      </c>
      <c r="F545" s="26" t="str">
        <f t="shared" ca="1" si="65"/>
        <v/>
      </c>
      <c r="J545" s="26" t="e">
        <f t="shared" ca="1" si="66"/>
        <v>#N/A</v>
      </c>
      <c r="N545" s="26" t="e">
        <f t="shared" ca="1" si="67"/>
        <v>#N/A</v>
      </c>
      <c r="S545" s="26" t="e">
        <f t="shared" ca="1" si="68"/>
        <v>#N/A</v>
      </c>
      <c r="AH545" s="26" t="s">
        <v>733</v>
      </c>
      <c r="AI545" s="26">
        <v>3.0200000000000002E-4</v>
      </c>
    </row>
    <row r="546" spans="1:35" x14ac:dyDescent="0.45">
      <c r="A546" s="26">
        <f t="shared" si="69"/>
        <v>10</v>
      </c>
      <c r="E546" s="26">
        <v>5</v>
      </c>
      <c r="F546" s="26" t="str">
        <f t="shared" ca="1" si="65"/>
        <v/>
      </c>
      <c r="J546" s="26" t="e">
        <f t="shared" ca="1" si="66"/>
        <v>#N/A</v>
      </c>
      <c r="N546" s="26" t="e">
        <f t="shared" ca="1" si="67"/>
        <v>#N/A</v>
      </c>
      <c r="S546" s="26" t="e">
        <f t="shared" ca="1" si="68"/>
        <v>#N/A</v>
      </c>
      <c r="AH546" s="26" t="s">
        <v>734</v>
      </c>
      <c r="AI546" s="26">
        <v>5.2300000000000003E-4</v>
      </c>
    </row>
    <row r="547" spans="1:35" x14ac:dyDescent="0.45">
      <c r="A547" s="26">
        <f t="shared" si="69"/>
        <v>10</v>
      </c>
      <c r="E547" s="26">
        <v>6</v>
      </c>
      <c r="F547" s="26" t="str">
        <f t="shared" ca="1" si="65"/>
        <v/>
      </c>
      <c r="J547" s="26" t="e">
        <f t="shared" ca="1" si="66"/>
        <v>#N/A</v>
      </c>
      <c r="N547" s="26" t="e">
        <f t="shared" ca="1" si="67"/>
        <v>#N/A</v>
      </c>
      <c r="S547" s="26" t="e">
        <f t="shared" ca="1" si="68"/>
        <v>#N/A</v>
      </c>
      <c r="AH547" s="26" t="s">
        <v>735</v>
      </c>
      <c r="AI547" s="26">
        <v>5.2700000000000002E-4</v>
      </c>
    </row>
    <row r="548" spans="1:35" x14ac:dyDescent="0.45">
      <c r="A548" s="26">
        <f t="shared" si="69"/>
        <v>10</v>
      </c>
      <c r="E548" s="26">
        <v>7</v>
      </c>
      <c r="F548" s="26" t="str">
        <f t="shared" ca="1" si="65"/>
        <v/>
      </c>
      <c r="J548" s="26" t="e">
        <f t="shared" ca="1" si="66"/>
        <v>#N/A</v>
      </c>
      <c r="N548" s="26" t="e">
        <f t="shared" ca="1" si="67"/>
        <v>#N/A</v>
      </c>
      <c r="S548" s="26" t="e">
        <f t="shared" ca="1" si="68"/>
        <v>#N/A</v>
      </c>
      <c r="AH548" s="26" t="s">
        <v>736</v>
      </c>
      <c r="AI548" s="26">
        <v>0</v>
      </c>
    </row>
    <row r="549" spans="1:35" x14ac:dyDescent="0.45">
      <c r="A549" s="26">
        <f t="shared" si="69"/>
        <v>10</v>
      </c>
      <c r="E549" s="26">
        <v>8</v>
      </c>
      <c r="F549" s="26" t="str">
        <f t="shared" ca="1" si="65"/>
        <v/>
      </c>
      <c r="J549" s="26" t="e">
        <f t="shared" ca="1" si="66"/>
        <v>#N/A</v>
      </c>
      <c r="N549" s="26" t="e">
        <f t="shared" ca="1" si="67"/>
        <v>#N/A</v>
      </c>
      <c r="S549" s="26" t="e">
        <f t="shared" ca="1" si="68"/>
        <v>#N/A</v>
      </c>
      <c r="AH549" s="26" t="s">
        <v>737</v>
      </c>
      <c r="AI549" s="26">
        <v>4.5899999999999999E-4</v>
      </c>
    </row>
    <row r="550" spans="1:35" x14ac:dyDescent="0.45">
      <c r="A550" s="26">
        <f t="shared" si="69"/>
        <v>10</v>
      </c>
      <c r="E550" s="26">
        <v>9</v>
      </c>
      <c r="F550" s="26" t="str">
        <f t="shared" ca="1" si="65"/>
        <v/>
      </c>
      <c r="J550" s="26" t="e">
        <f t="shared" ca="1" si="66"/>
        <v>#N/A</v>
      </c>
      <c r="N550" s="26" t="e">
        <f t="shared" ca="1" si="67"/>
        <v>#N/A</v>
      </c>
      <c r="S550" s="26" t="e">
        <f t="shared" ca="1" si="68"/>
        <v>#N/A</v>
      </c>
      <c r="AH550" s="26" t="s">
        <v>738</v>
      </c>
      <c r="AI550" s="26">
        <v>6.02E-4</v>
      </c>
    </row>
    <row r="551" spans="1:35" x14ac:dyDescent="0.45">
      <c r="A551" s="26">
        <f t="shared" si="69"/>
        <v>10</v>
      </c>
      <c r="E551" s="26">
        <v>10</v>
      </c>
      <c r="F551" s="26" t="str">
        <f t="shared" ca="1" si="65"/>
        <v/>
      </c>
      <c r="N551" s="26" t="e">
        <f t="shared" ca="1" si="67"/>
        <v>#N/A</v>
      </c>
      <c r="S551" s="26" t="e">
        <f t="shared" ca="1" si="68"/>
        <v>#N/A</v>
      </c>
      <c r="AH551" s="26" t="s">
        <v>739</v>
      </c>
      <c r="AI551" s="26">
        <v>3.8900000000000002E-4</v>
      </c>
    </row>
    <row r="552" spans="1:35" x14ac:dyDescent="0.45">
      <c r="A552" s="26">
        <f t="shared" si="69"/>
        <v>10</v>
      </c>
      <c r="E552" s="26">
        <v>11</v>
      </c>
      <c r="F552" s="26" t="str">
        <f t="shared" ca="1" si="65"/>
        <v/>
      </c>
      <c r="N552" s="26" t="e">
        <f t="shared" ca="1" si="67"/>
        <v>#N/A</v>
      </c>
      <c r="S552" s="26" t="e">
        <f t="shared" ca="1" si="68"/>
        <v>#N/A</v>
      </c>
      <c r="AH552" s="26" t="s">
        <v>740</v>
      </c>
      <c r="AI552" s="26">
        <v>4.6999999999999999E-4</v>
      </c>
    </row>
    <row r="553" spans="1:35" x14ac:dyDescent="0.45">
      <c r="A553" s="26">
        <f t="shared" si="69"/>
        <v>10</v>
      </c>
      <c r="E553" s="26">
        <v>12</v>
      </c>
      <c r="F553" s="26" t="str">
        <f t="shared" ca="1" si="65"/>
        <v/>
      </c>
      <c r="N553" s="26" t="e">
        <f t="shared" ca="1" si="67"/>
        <v>#N/A</v>
      </c>
      <c r="S553" s="26" t="e">
        <f t="shared" ca="1" si="68"/>
        <v>#N/A</v>
      </c>
      <c r="AH553" s="26" t="s">
        <v>741</v>
      </c>
      <c r="AI553" s="26">
        <v>0</v>
      </c>
    </row>
    <row r="554" spans="1:35" x14ac:dyDescent="0.45">
      <c r="A554" s="26">
        <f t="shared" si="69"/>
        <v>10</v>
      </c>
      <c r="E554" s="26">
        <v>13</v>
      </c>
      <c r="F554" s="26" t="str">
        <f t="shared" ca="1" si="65"/>
        <v/>
      </c>
      <c r="N554" s="26" t="e">
        <f t="shared" ca="1" si="67"/>
        <v>#N/A</v>
      </c>
      <c r="S554" s="26" t="e">
        <f t="shared" ca="1" si="68"/>
        <v>#N/A</v>
      </c>
      <c r="AH554" s="26" t="s">
        <v>742</v>
      </c>
      <c r="AI554" s="26">
        <v>4.0000000000000002E-4</v>
      </c>
    </row>
    <row r="555" spans="1:35" x14ac:dyDescent="0.45">
      <c r="A555" s="26">
        <f t="shared" si="69"/>
        <v>10</v>
      </c>
      <c r="E555" s="26">
        <v>14</v>
      </c>
      <c r="F555" s="26" t="str">
        <f t="shared" ca="1" si="65"/>
        <v/>
      </c>
      <c r="N555" s="26" t="e">
        <f t="shared" ca="1" si="67"/>
        <v>#N/A</v>
      </c>
      <c r="S555" s="26" t="e">
        <f t="shared" ca="1" si="68"/>
        <v>#N/A</v>
      </c>
      <c r="AH555" s="26" t="s">
        <v>743</v>
      </c>
      <c r="AI555" s="26">
        <v>0</v>
      </c>
    </row>
    <row r="556" spans="1:35" x14ac:dyDescent="0.45">
      <c r="A556" s="26">
        <f t="shared" si="69"/>
        <v>10</v>
      </c>
      <c r="E556" s="26">
        <v>15</v>
      </c>
      <c r="F556" s="26" t="str">
        <f t="shared" ca="1" si="65"/>
        <v/>
      </c>
      <c r="N556" s="26" t="e">
        <f t="shared" ca="1" si="67"/>
        <v>#N/A</v>
      </c>
      <c r="S556" s="26" t="e">
        <f t="shared" ca="1" si="68"/>
        <v>#N/A</v>
      </c>
      <c r="AH556" s="26" t="s">
        <v>744</v>
      </c>
      <c r="AI556" s="26">
        <v>3.6699999999999998E-4</v>
      </c>
    </row>
    <row r="557" spans="1:35" x14ac:dyDescent="0.45">
      <c r="A557" s="26">
        <f t="shared" si="69"/>
        <v>10</v>
      </c>
      <c r="E557" s="26">
        <v>16</v>
      </c>
      <c r="F557" s="26" t="str">
        <f t="shared" ca="1" si="65"/>
        <v/>
      </c>
      <c r="N557" s="26" t="e">
        <f t="shared" ca="1" si="67"/>
        <v>#N/A</v>
      </c>
      <c r="S557" s="26" t="e">
        <f t="shared" ca="1" si="68"/>
        <v>#N/A</v>
      </c>
      <c r="AH557" s="26" t="s">
        <v>745</v>
      </c>
      <c r="AI557" s="26">
        <v>0</v>
      </c>
    </row>
    <row r="558" spans="1:35" x14ac:dyDescent="0.45">
      <c r="A558" s="26">
        <f t="shared" si="69"/>
        <v>10</v>
      </c>
      <c r="E558" s="26">
        <v>17</v>
      </c>
      <c r="F558" s="26" t="str">
        <f t="shared" ca="1" si="65"/>
        <v/>
      </c>
      <c r="N558" s="26" t="e">
        <f t="shared" ca="1" si="67"/>
        <v>#N/A</v>
      </c>
      <c r="S558" s="26" t="e">
        <f t="shared" ca="1" si="68"/>
        <v>#N/A</v>
      </c>
      <c r="AH558" s="26" t="s">
        <v>746</v>
      </c>
      <c r="AI558" s="26">
        <v>4.0999999999999999E-4</v>
      </c>
    </row>
    <row r="559" spans="1:35" x14ac:dyDescent="0.45">
      <c r="A559" s="26">
        <f t="shared" si="69"/>
        <v>10</v>
      </c>
      <c r="E559" s="26">
        <v>18</v>
      </c>
      <c r="F559" s="26" t="str">
        <f t="shared" ca="1" si="65"/>
        <v/>
      </c>
      <c r="N559" s="26" t="e">
        <f t="shared" ca="1" si="67"/>
        <v>#N/A</v>
      </c>
      <c r="S559" s="26" t="e">
        <f t="shared" ca="1" si="68"/>
        <v>#N/A</v>
      </c>
      <c r="AH559" s="26" t="s">
        <v>747</v>
      </c>
      <c r="AI559" s="26">
        <v>4.8500000000000003E-4</v>
      </c>
    </row>
    <row r="560" spans="1:35" x14ac:dyDescent="0.45">
      <c r="A560" s="26">
        <f t="shared" si="69"/>
        <v>10</v>
      </c>
      <c r="E560" s="26">
        <v>19</v>
      </c>
      <c r="F560" s="26" t="str">
        <f t="shared" ca="1" si="65"/>
        <v/>
      </c>
      <c r="N560" s="26" t="e">
        <f t="shared" ca="1" si="67"/>
        <v>#N/A</v>
      </c>
      <c r="S560" s="26" t="e">
        <f t="shared" ca="1" si="68"/>
        <v>#N/A</v>
      </c>
      <c r="AH560" s="26" t="s">
        <v>748</v>
      </c>
      <c r="AI560" s="26">
        <v>0</v>
      </c>
    </row>
    <row r="561" spans="1:35" x14ac:dyDescent="0.45">
      <c r="A561" s="26">
        <f t="shared" si="69"/>
        <v>10</v>
      </c>
      <c r="E561" s="26">
        <v>20</v>
      </c>
      <c r="F561" s="26" t="str">
        <f t="shared" ca="1" si="65"/>
        <v/>
      </c>
      <c r="N561" s="26" t="e">
        <f t="shared" ca="1" si="67"/>
        <v>#N/A</v>
      </c>
      <c r="S561" s="26" t="e">
        <f t="shared" ca="1" si="68"/>
        <v>#N/A</v>
      </c>
      <c r="AH561" s="26" t="s">
        <v>749</v>
      </c>
      <c r="AI561" s="26">
        <v>2.9700000000000001E-4</v>
      </c>
    </row>
    <row r="562" spans="1:35" x14ac:dyDescent="0.45">
      <c r="A562" s="26">
        <f t="shared" si="69"/>
        <v>10</v>
      </c>
      <c r="E562" s="26">
        <v>21</v>
      </c>
      <c r="F562" s="26" t="str">
        <f t="shared" ca="1" si="65"/>
        <v/>
      </c>
      <c r="N562" s="26" t="e">
        <f t="shared" ca="1" si="67"/>
        <v>#N/A</v>
      </c>
      <c r="S562" s="26" t="e">
        <f t="shared" ca="1" si="68"/>
        <v>#N/A</v>
      </c>
      <c r="AH562" s="26" t="s">
        <v>750</v>
      </c>
      <c r="AI562" s="26">
        <v>3.9199999999999999E-4</v>
      </c>
    </row>
    <row r="563" spans="1:35" x14ac:dyDescent="0.45">
      <c r="A563" s="26">
        <f t="shared" si="69"/>
        <v>10</v>
      </c>
      <c r="E563" s="26">
        <v>22</v>
      </c>
      <c r="F563" s="26" t="str">
        <f t="shared" ca="1" si="65"/>
        <v/>
      </c>
      <c r="N563" s="26" t="e">
        <f t="shared" ca="1" si="67"/>
        <v>#N/A</v>
      </c>
      <c r="S563" s="26" t="e">
        <f t="shared" ca="1" si="68"/>
        <v>#N/A</v>
      </c>
      <c r="AH563" s="26" t="s">
        <v>751</v>
      </c>
      <c r="AI563" s="26">
        <v>3.9500000000000001E-4</v>
      </c>
    </row>
    <row r="564" spans="1:35" x14ac:dyDescent="0.45">
      <c r="A564" s="26">
        <f t="shared" si="69"/>
        <v>10</v>
      </c>
      <c r="E564" s="26">
        <v>23</v>
      </c>
      <c r="F564" s="26" t="str">
        <f t="shared" ca="1" si="65"/>
        <v/>
      </c>
      <c r="N564" s="26" t="e">
        <f t="shared" ca="1" si="67"/>
        <v>#N/A</v>
      </c>
      <c r="S564" s="26" t="e">
        <f t="shared" ca="1" si="68"/>
        <v>#N/A</v>
      </c>
      <c r="AH564" s="26" t="s">
        <v>752</v>
      </c>
      <c r="AI564" s="26">
        <v>9.7999999999999997E-5</v>
      </c>
    </row>
    <row r="565" spans="1:35" x14ac:dyDescent="0.45">
      <c r="A565" s="26">
        <f t="shared" si="69"/>
        <v>10</v>
      </c>
      <c r="E565" s="26">
        <v>24</v>
      </c>
      <c r="S565" s="26" t="e">
        <f t="shared" ca="1" si="68"/>
        <v>#N/A</v>
      </c>
      <c r="AH565" s="26" t="s">
        <v>753</v>
      </c>
      <c r="AI565" s="26">
        <v>4.4200000000000001E-4</v>
      </c>
    </row>
    <row r="566" spans="1:35" x14ac:dyDescent="0.45">
      <c r="A566" s="26">
        <f t="shared" si="69"/>
        <v>10</v>
      </c>
      <c r="E566" s="26">
        <v>25</v>
      </c>
      <c r="S566" s="26" t="e">
        <f t="shared" ca="1" si="68"/>
        <v>#N/A</v>
      </c>
      <c r="AH566" s="26" t="s">
        <v>754</v>
      </c>
      <c r="AI566" s="26">
        <v>5.2999999999999998E-4</v>
      </c>
    </row>
    <row r="567" spans="1:35" x14ac:dyDescent="0.45">
      <c r="A567" s="26">
        <f t="shared" si="69"/>
        <v>10</v>
      </c>
      <c r="E567" s="26">
        <v>26</v>
      </c>
      <c r="S567" s="26" t="e">
        <f t="shared" ca="1" si="68"/>
        <v>#N/A</v>
      </c>
      <c r="AH567" s="26" t="s">
        <v>755</v>
      </c>
      <c r="AI567" s="26">
        <v>3.9199999999999999E-4</v>
      </c>
    </row>
    <row r="568" spans="1:35" x14ac:dyDescent="0.45">
      <c r="A568" s="26">
        <f t="shared" si="69"/>
        <v>10</v>
      </c>
      <c r="E568" s="26">
        <v>27</v>
      </c>
      <c r="S568" s="26" t="e">
        <f t="shared" ca="1" si="68"/>
        <v>#N/A</v>
      </c>
      <c r="AH568" s="26" t="s">
        <v>756</v>
      </c>
      <c r="AI568" s="26">
        <v>0</v>
      </c>
    </row>
    <row r="569" spans="1:35" x14ac:dyDescent="0.45">
      <c r="A569" s="26">
        <f t="shared" si="69"/>
        <v>10</v>
      </c>
      <c r="E569" s="26">
        <v>28</v>
      </c>
      <c r="S569" s="26" t="e">
        <f t="shared" ca="1" si="68"/>
        <v>#N/A</v>
      </c>
      <c r="AH569" s="26" t="s">
        <v>757</v>
      </c>
      <c r="AI569" s="26">
        <v>0</v>
      </c>
    </row>
    <row r="570" spans="1:35" x14ac:dyDescent="0.45">
      <c r="A570" s="26">
        <f t="shared" si="69"/>
        <v>10</v>
      </c>
      <c r="E570" s="26">
        <v>29</v>
      </c>
      <c r="S570" s="26" t="e">
        <f t="shared" ca="1" si="68"/>
        <v>#N/A</v>
      </c>
      <c r="AH570" s="26" t="s">
        <v>758</v>
      </c>
      <c r="AI570" s="26">
        <v>0</v>
      </c>
    </row>
    <row r="571" spans="1:35" x14ac:dyDescent="0.45">
      <c r="A571" s="26">
        <f t="shared" si="69"/>
        <v>10</v>
      </c>
      <c r="E571" s="26">
        <v>30</v>
      </c>
      <c r="S571" s="26" t="e">
        <f t="shared" ca="1" si="68"/>
        <v>#N/A</v>
      </c>
      <c r="AH571" s="26" t="s">
        <v>759</v>
      </c>
      <c r="AI571" s="26">
        <v>4.4900000000000002E-4</v>
      </c>
    </row>
    <row r="572" spans="1:35" x14ac:dyDescent="0.45">
      <c r="A572" s="26">
        <f t="shared" si="69"/>
        <v>10</v>
      </c>
      <c r="E572" s="26">
        <v>31</v>
      </c>
      <c r="S572" s="26" t="e">
        <f t="shared" ca="1" si="68"/>
        <v>#N/A</v>
      </c>
      <c r="AH572" s="26" t="s">
        <v>760</v>
      </c>
      <c r="AI572" s="26">
        <v>4.1899999999999999E-4</v>
      </c>
    </row>
    <row r="573" spans="1:35" x14ac:dyDescent="0.45">
      <c r="A573" s="26">
        <f t="shared" si="69"/>
        <v>10</v>
      </c>
      <c r="E573" s="26">
        <v>32</v>
      </c>
      <c r="S573" s="26" t="e">
        <f t="shared" ca="1" si="68"/>
        <v>#N/A</v>
      </c>
      <c r="AH573" s="26" t="s">
        <v>761</v>
      </c>
      <c r="AI573" s="26">
        <v>0</v>
      </c>
    </row>
    <row r="574" spans="1:35" x14ac:dyDescent="0.45">
      <c r="A574" s="26">
        <f t="shared" si="69"/>
        <v>10</v>
      </c>
      <c r="E574" s="26">
        <v>33</v>
      </c>
      <c r="S574" s="26" t="e">
        <f t="shared" ref="S574:S593" ca="1" si="70">IF(E574&lt;=INDIRECT("R$"&amp;TEXT(ROW()-E574+1,"#")),INDIRECT("P$"&amp;TEXT($F$1+INDIRECT("Q$"&amp;TEXT(ROW()-E574+1,"#"))+E574-1,"#")),"")</f>
        <v>#N/A</v>
      </c>
      <c r="AH574" s="26" t="s">
        <v>762</v>
      </c>
      <c r="AI574" s="26">
        <v>0</v>
      </c>
    </row>
    <row r="575" spans="1:35" x14ac:dyDescent="0.45">
      <c r="A575" s="26">
        <f t="shared" ref="A575:A593" si="71">A574</f>
        <v>10</v>
      </c>
      <c r="E575" s="26">
        <v>34</v>
      </c>
      <c r="S575" s="26" t="e">
        <f t="shared" ca="1" si="70"/>
        <v>#N/A</v>
      </c>
      <c r="AH575" s="26" t="s">
        <v>763</v>
      </c>
      <c r="AI575" s="26">
        <v>6.2000000000000003E-5</v>
      </c>
    </row>
    <row r="576" spans="1:35" x14ac:dyDescent="0.45">
      <c r="A576" s="26">
        <f t="shared" si="71"/>
        <v>10</v>
      </c>
      <c r="E576" s="26">
        <v>35</v>
      </c>
      <c r="S576" s="26" t="e">
        <f t="shared" ca="1" si="70"/>
        <v>#N/A</v>
      </c>
      <c r="AH576" s="26" t="s">
        <v>764</v>
      </c>
      <c r="AI576" s="26">
        <v>4.3999999999999999E-5</v>
      </c>
    </row>
    <row r="577" spans="1:35" x14ac:dyDescent="0.45">
      <c r="A577" s="26">
        <f t="shared" si="71"/>
        <v>10</v>
      </c>
      <c r="E577" s="26">
        <v>36</v>
      </c>
      <c r="S577" s="26" t="e">
        <f t="shared" ca="1" si="70"/>
        <v>#N/A</v>
      </c>
      <c r="AH577" s="26" t="s">
        <v>765</v>
      </c>
      <c r="AI577" s="26">
        <v>9.1000000000000003E-5</v>
      </c>
    </row>
    <row r="578" spans="1:35" x14ac:dyDescent="0.45">
      <c r="A578" s="26">
        <f t="shared" si="71"/>
        <v>10</v>
      </c>
      <c r="E578" s="26">
        <v>37</v>
      </c>
      <c r="S578" s="26" t="e">
        <f t="shared" ca="1" si="70"/>
        <v>#N/A</v>
      </c>
      <c r="AH578" s="26" t="s">
        <v>766</v>
      </c>
      <c r="AI578" s="26">
        <v>5.31E-4</v>
      </c>
    </row>
    <row r="579" spans="1:35" x14ac:dyDescent="0.45">
      <c r="A579" s="26">
        <f t="shared" si="71"/>
        <v>10</v>
      </c>
      <c r="E579" s="26">
        <v>38</v>
      </c>
      <c r="S579" s="26" t="e">
        <f t="shared" ca="1" si="70"/>
        <v>#N/A</v>
      </c>
      <c r="AH579" s="26" t="s">
        <v>767</v>
      </c>
      <c r="AI579" s="26">
        <v>3.8099999999999999E-4</v>
      </c>
    </row>
    <row r="580" spans="1:35" x14ac:dyDescent="0.45">
      <c r="A580" s="26">
        <f t="shared" si="71"/>
        <v>10</v>
      </c>
      <c r="E580" s="26">
        <v>39</v>
      </c>
      <c r="S580" s="26" t="e">
        <f t="shared" ca="1" si="70"/>
        <v>#N/A</v>
      </c>
      <c r="AH580" s="26" t="s">
        <v>768</v>
      </c>
      <c r="AI580" s="26">
        <v>4.7899999999999999E-4</v>
      </c>
    </row>
    <row r="581" spans="1:35" x14ac:dyDescent="0.45">
      <c r="A581" s="26">
        <f t="shared" si="71"/>
        <v>10</v>
      </c>
      <c r="E581" s="26">
        <v>40</v>
      </c>
      <c r="S581" s="26" t="e">
        <f t="shared" ca="1" si="70"/>
        <v>#N/A</v>
      </c>
      <c r="AH581" s="26" t="s">
        <v>769</v>
      </c>
      <c r="AI581" s="26">
        <v>4.9100000000000001E-4</v>
      </c>
    </row>
    <row r="582" spans="1:35" x14ac:dyDescent="0.45">
      <c r="A582" s="26">
        <f t="shared" si="71"/>
        <v>10</v>
      </c>
      <c r="E582" s="26">
        <v>41</v>
      </c>
      <c r="S582" s="26" t="e">
        <f t="shared" ca="1" si="70"/>
        <v>#N/A</v>
      </c>
      <c r="AH582" s="26" t="s">
        <v>770</v>
      </c>
      <c r="AI582" s="26">
        <v>5.0199999999999995E-4</v>
      </c>
    </row>
    <row r="583" spans="1:35" x14ac:dyDescent="0.45">
      <c r="A583" s="26">
        <f t="shared" si="71"/>
        <v>10</v>
      </c>
      <c r="E583" s="26">
        <v>42</v>
      </c>
      <c r="S583" s="26" t="e">
        <f t="shared" ca="1" si="70"/>
        <v>#N/A</v>
      </c>
      <c r="AH583" s="26" t="s">
        <v>771</v>
      </c>
      <c r="AI583" s="26">
        <v>4.8099999999999998E-4</v>
      </c>
    </row>
    <row r="584" spans="1:35" x14ac:dyDescent="0.45">
      <c r="A584" s="26">
        <f t="shared" si="71"/>
        <v>10</v>
      </c>
      <c r="E584" s="26">
        <v>43</v>
      </c>
      <c r="S584" s="26" t="e">
        <f t="shared" ca="1" si="70"/>
        <v>#N/A</v>
      </c>
      <c r="AH584" s="26" t="s">
        <v>772</v>
      </c>
      <c r="AI584" s="26">
        <v>4.3300000000000001E-4</v>
      </c>
    </row>
    <row r="585" spans="1:35" x14ac:dyDescent="0.45">
      <c r="A585" s="26">
        <f t="shared" si="71"/>
        <v>10</v>
      </c>
      <c r="E585" s="26">
        <v>44</v>
      </c>
      <c r="S585" s="26" t="e">
        <f t="shared" ca="1" si="70"/>
        <v>#N/A</v>
      </c>
      <c r="AH585" s="26" t="s">
        <v>773</v>
      </c>
      <c r="AI585" s="26">
        <v>4.5300000000000001E-4</v>
      </c>
    </row>
    <row r="586" spans="1:35" x14ac:dyDescent="0.45">
      <c r="A586" s="26">
        <f t="shared" si="71"/>
        <v>10</v>
      </c>
      <c r="E586" s="26">
        <v>45</v>
      </c>
      <c r="S586" s="26" t="e">
        <f t="shared" ca="1" si="70"/>
        <v>#N/A</v>
      </c>
      <c r="AH586" s="26" t="s">
        <v>774</v>
      </c>
      <c r="AI586" s="26">
        <v>0</v>
      </c>
    </row>
    <row r="587" spans="1:35" x14ac:dyDescent="0.45">
      <c r="A587" s="26">
        <f t="shared" si="71"/>
        <v>10</v>
      </c>
      <c r="E587" s="26">
        <v>46</v>
      </c>
      <c r="S587" s="26" t="e">
        <f t="shared" ca="1" si="70"/>
        <v>#N/A</v>
      </c>
      <c r="AH587" s="26" t="s">
        <v>775</v>
      </c>
      <c r="AI587" s="26">
        <v>3.9199999999999999E-4</v>
      </c>
    </row>
    <row r="588" spans="1:35" x14ac:dyDescent="0.45">
      <c r="A588" s="26">
        <f t="shared" si="71"/>
        <v>10</v>
      </c>
      <c r="E588" s="26">
        <v>47</v>
      </c>
      <c r="S588" s="26" t="e">
        <f t="shared" ca="1" si="70"/>
        <v>#N/A</v>
      </c>
      <c r="AH588" s="26" t="s">
        <v>776</v>
      </c>
      <c r="AI588" s="26">
        <v>4.0400000000000001E-4</v>
      </c>
    </row>
    <row r="589" spans="1:35" x14ac:dyDescent="0.45">
      <c r="A589" s="26">
        <f t="shared" si="71"/>
        <v>10</v>
      </c>
      <c r="E589" s="26">
        <v>48</v>
      </c>
      <c r="S589" s="26" t="e">
        <f t="shared" ca="1" si="70"/>
        <v>#N/A</v>
      </c>
      <c r="AH589" s="26" t="s">
        <v>777</v>
      </c>
      <c r="AI589" s="26">
        <v>6.9899999999999997E-4</v>
      </c>
    </row>
    <row r="590" spans="1:35" x14ac:dyDescent="0.45">
      <c r="A590" s="26">
        <f t="shared" si="71"/>
        <v>10</v>
      </c>
      <c r="E590" s="26">
        <v>49</v>
      </c>
      <c r="S590" s="26" t="e">
        <f t="shared" ca="1" si="70"/>
        <v>#N/A</v>
      </c>
      <c r="AH590" s="26" t="s">
        <v>778</v>
      </c>
      <c r="AI590" s="26">
        <v>0</v>
      </c>
    </row>
    <row r="591" spans="1:35" x14ac:dyDescent="0.45">
      <c r="A591" s="26">
        <f t="shared" si="71"/>
        <v>10</v>
      </c>
      <c r="E591" s="26">
        <v>50</v>
      </c>
      <c r="S591" s="26" t="e">
        <f t="shared" ca="1" si="70"/>
        <v>#N/A</v>
      </c>
      <c r="AH591" s="26" t="s">
        <v>779</v>
      </c>
      <c r="AI591" s="26">
        <v>2.4399999999999999E-4</v>
      </c>
    </row>
    <row r="592" spans="1:35" x14ac:dyDescent="0.45">
      <c r="A592" s="26">
        <f t="shared" si="71"/>
        <v>10</v>
      </c>
      <c r="E592" s="26">
        <v>51</v>
      </c>
      <c r="S592" s="26" t="e">
        <f t="shared" ca="1" si="70"/>
        <v>#N/A</v>
      </c>
      <c r="AH592" s="26" t="s">
        <v>780</v>
      </c>
      <c r="AI592" s="26">
        <v>6.0999999999999997E-4</v>
      </c>
    </row>
    <row r="593" spans="1:35" x14ac:dyDescent="0.45">
      <c r="A593" s="26">
        <f t="shared" si="71"/>
        <v>10</v>
      </c>
      <c r="E593" s="26">
        <v>52</v>
      </c>
      <c r="S593" s="26" t="e">
        <f t="shared" ca="1" si="70"/>
        <v>#N/A</v>
      </c>
      <c r="AH593" s="26" t="s">
        <v>781</v>
      </c>
      <c r="AI593" s="26">
        <v>4.9200000000000003E-4</v>
      </c>
    </row>
    <row r="594" spans="1:35" x14ac:dyDescent="0.45">
      <c r="AH594" s="26" t="s">
        <v>782</v>
      </c>
      <c r="AI594" s="26">
        <v>3.8900000000000002E-4</v>
      </c>
    </row>
    <row r="595" spans="1:35" x14ac:dyDescent="0.45">
      <c r="AH595" s="26" t="s">
        <v>783</v>
      </c>
      <c r="AI595" s="26">
        <v>0</v>
      </c>
    </row>
    <row r="596" spans="1:35" x14ac:dyDescent="0.45">
      <c r="AH596" s="26" t="s">
        <v>784</v>
      </c>
      <c r="AI596" s="26">
        <v>3.1799999999999998E-4</v>
      </c>
    </row>
    <row r="597" spans="1:35" x14ac:dyDescent="0.45">
      <c r="AH597" s="26" t="s">
        <v>785</v>
      </c>
      <c r="AI597" s="26">
        <v>5.2300000000000003E-4</v>
      </c>
    </row>
    <row r="598" spans="1:35" x14ac:dyDescent="0.45">
      <c r="AH598" s="26" t="s">
        <v>786</v>
      </c>
      <c r="AI598" s="26">
        <v>0</v>
      </c>
    </row>
    <row r="599" spans="1:35" x14ac:dyDescent="0.45">
      <c r="AH599" s="26" t="s">
        <v>787</v>
      </c>
      <c r="AI599" s="26">
        <v>2.3599999999999999E-4</v>
      </c>
    </row>
    <row r="600" spans="1:35" x14ac:dyDescent="0.45">
      <c r="AH600" s="26" t="s">
        <v>788</v>
      </c>
      <c r="AI600" s="26">
        <v>3.1199999999999999E-4</v>
      </c>
    </row>
    <row r="601" spans="1:35" x14ac:dyDescent="0.45">
      <c r="AH601" s="26" t="s">
        <v>789</v>
      </c>
      <c r="AI601" s="26">
        <v>3.3100000000000002E-4</v>
      </c>
    </row>
    <row r="602" spans="1:35" x14ac:dyDescent="0.45">
      <c r="A602" s="26">
        <f>(ROW()+58)/60</f>
        <v>11</v>
      </c>
      <c r="B602" s="26" t="str">
        <f ca="1">INDIRECT("select!E"&amp;TEXT($B$1+A602,"#"))</f>
        <v/>
      </c>
      <c r="C602" s="26" t="e">
        <f ca="1">VLOOKUP(B602,$A$3181:$D$3190,4)</f>
        <v>#N/A</v>
      </c>
      <c r="D602" s="26" t="e">
        <f ca="1">VLOOKUP(B602,$A$3181:$D$3190,3)</f>
        <v>#N/A</v>
      </c>
      <c r="E602" s="26">
        <v>1</v>
      </c>
      <c r="F602" s="26" t="str">
        <f t="shared" ref="F602:F624" ca="1" si="72">IF(E602&lt;=D$62,INDIRECT("E"&amp;TEXT($F$1+C$62+E602-1,"#")),"")</f>
        <v>金融・保険</v>
      </c>
      <c r="G602" s="26">
        <f ca="1">INDIRECT("select!G"&amp;TEXT($B$1+A602,"#"))</f>
        <v>0</v>
      </c>
      <c r="H602" s="26" t="e">
        <f ca="1">VLOOKUP(G602,E$3181:G$3219,3,0)</f>
        <v>#N/A</v>
      </c>
      <c r="I602" s="26" t="e">
        <f ca="1">VLOOKUP(G602,E$3181:G$3219,2,0)</f>
        <v>#N/A</v>
      </c>
      <c r="J602" s="26" t="e">
        <f t="shared" ref="J602:J610" ca="1" si="73">IF(E602&lt;=INDIRECT("I$"&amp;TEXT(ROW()-E602+1,"#")),INDIRECT("H$"&amp;TEXT($F$1+INDIRECT("H$"&amp;TEXT(ROW()-E602+1,"#"))+E602-1,"#")),"")</f>
        <v>#N/A</v>
      </c>
      <c r="K602" s="26">
        <f ca="1">INDIRECT("select!H"&amp;TEXT($B$1+A602,"#"))</f>
        <v>0</v>
      </c>
      <c r="L602" s="26" t="e">
        <f ca="1">VLOOKUP(K602,H$3181:J$3287,3,0)</f>
        <v>#N/A</v>
      </c>
      <c r="M602" s="26" t="e">
        <f ca="1">VLOOKUP(K602,H$3181:J$3287,2,0)</f>
        <v>#N/A</v>
      </c>
      <c r="N602" s="26" t="e">
        <f t="shared" ref="N602:N624" ca="1" si="74">IF(E602&lt;=INDIRECT("M$"&amp;TEXT(ROW()-E602+1,"#")),INDIRECT("K$"&amp;TEXT($F$1+INDIRECT("L$"&amp;TEXT(ROW()-E602+1,"#"))+E602-1,"#")),"")</f>
        <v>#N/A</v>
      </c>
      <c r="O602" s="26">
        <f ca="1">INDIRECT("select!I"&amp;TEXT($B$1+A602,"#"))</f>
        <v>0</v>
      </c>
      <c r="Q602" s="26" t="e">
        <f ca="1">VLOOKUP(O602,K$3181:O$3570,5,0)</f>
        <v>#N/A</v>
      </c>
      <c r="R602" s="26" t="e">
        <f ca="1">VLOOKUP(O602,K$3181:O$3570,4,0)</f>
        <v>#N/A</v>
      </c>
      <c r="S602" s="26" t="e">
        <f t="shared" ref="S602:S633" ca="1" si="75">IF(E602&lt;=INDIRECT("R$"&amp;TEXT(ROW()-E602+1,"#")),INDIRECT("P$"&amp;TEXT($F$1+INDIRECT("Q$"&amp;TEXT(ROW()-E602+1,"#"))+E602-1,"#")),"")</f>
        <v>#N/A</v>
      </c>
      <c r="T602" s="26" t="str">
        <f ca="1">IFERROR(VLOOKUP(O602,K$3181:O$3570,2,0),"")</f>
        <v/>
      </c>
      <c r="U602" s="26">
        <f ca="1">IFERROR(VLOOKUP(O602,K$3181:O$3570,3,0),0)</f>
        <v>0</v>
      </c>
      <c r="AH602" s="26" t="s">
        <v>790</v>
      </c>
      <c r="AI602" s="26">
        <v>3.88E-4</v>
      </c>
    </row>
    <row r="603" spans="1:35" x14ac:dyDescent="0.45">
      <c r="A603" s="26">
        <f t="shared" ref="A603:A634" si="76">A602</f>
        <v>11</v>
      </c>
      <c r="E603" s="26">
        <v>2</v>
      </c>
      <c r="F603" s="26" t="str">
        <f t="shared" ca="1" si="72"/>
        <v/>
      </c>
      <c r="J603" s="26" t="e">
        <f t="shared" ca="1" si="73"/>
        <v>#N/A</v>
      </c>
      <c r="N603" s="26" t="e">
        <f t="shared" ca="1" si="74"/>
        <v>#N/A</v>
      </c>
      <c r="S603" s="26" t="e">
        <f t="shared" ca="1" si="75"/>
        <v>#N/A</v>
      </c>
      <c r="AH603" s="26" t="s">
        <v>791</v>
      </c>
      <c r="AI603" s="26">
        <v>3.6900000000000002E-4</v>
      </c>
    </row>
    <row r="604" spans="1:35" x14ac:dyDescent="0.45">
      <c r="A604" s="26">
        <f t="shared" si="76"/>
        <v>11</v>
      </c>
      <c r="E604" s="26">
        <v>3</v>
      </c>
      <c r="F604" s="26" t="str">
        <f t="shared" ca="1" si="72"/>
        <v/>
      </c>
      <c r="J604" s="26" t="e">
        <f t="shared" ca="1" si="73"/>
        <v>#N/A</v>
      </c>
      <c r="N604" s="26" t="e">
        <f t="shared" ca="1" si="74"/>
        <v>#N/A</v>
      </c>
      <c r="S604" s="26" t="e">
        <f t="shared" ca="1" si="75"/>
        <v>#N/A</v>
      </c>
      <c r="AH604" s="26" t="s">
        <v>792</v>
      </c>
      <c r="AI604" s="26">
        <v>3.5E-4</v>
      </c>
    </row>
    <row r="605" spans="1:35" x14ac:dyDescent="0.45">
      <c r="A605" s="26">
        <f t="shared" si="76"/>
        <v>11</v>
      </c>
      <c r="E605" s="26">
        <v>4</v>
      </c>
      <c r="F605" s="26" t="str">
        <f t="shared" ca="1" si="72"/>
        <v/>
      </c>
      <c r="J605" s="26" t="e">
        <f t="shared" ca="1" si="73"/>
        <v>#N/A</v>
      </c>
      <c r="N605" s="26" t="e">
        <f t="shared" ca="1" si="74"/>
        <v>#N/A</v>
      </c>
      <c r="S605" s="26" t="e">
        <f t="shared" ca="1" si="75"/>
        <v>#N/A</v>
      </c>
      <c r="AH605" s="26" t="s">
        <v>793</v>
      </c>
      <c r="AI605" s="26">
        <v>2.9300000000000002E-4</v>
      </c>
    </row>
    <row r="606" spans="1:35" x14ac:dyDescent="0.45">
      <c r="A606" s="26">
        <f t="shared" si="76"/>
        <v>11</v>
      </c>
      <c r="E606" s="26">
        <v>5</v>
      </c>
      <c r="F606" s="26" t="str">
        <f t="shared" ca="1" si="72"/>
        <v/>
      </c>
      <c r="J606" s="26" t="e">
        <f t="shared" ca="1" si="73"/>
        <v>#N/A</v>
      </c>
      <c r="N606" s="26" t="e">
        <f t="shared" ca="1" si="74"/>
        <v>#N/A</v>
      </c>
      <c r="S606" s="26" t="e">
        <f t="shared" ca="1" si="75"/>
        <v>#N/A</v>
      </c>
      <c r="AH606" s="26" t="s">
        <v>794</v>
      </c>
      <c r="AI606" s="26">
        <v>4.2099999999999999E-4</v>
      </c>
    </row>
    <row r="607" spans="1:35" x14ac:dyDescent="0.45">
      <c r="A607" s="26">
        <f t="shared" si="76"/>
        <v>11</v>
      </c>
      <c r="E607" s="26">
        <v>6</v>
      </c>
      <c r="F607" s="26" t="str">
        <f t="shared" ca="1" si="72"/>
        <v/>
      </c>
      <c r="J607" s="26" t="e">
        <f t="shared" ca="1" si="73"/>
        <v>#N/A</v>
      </c>
      <c r="N607" s="26" t="e">
        <f t="shared" ca="1" si="74"/>
        <v>#N/A</v>
      </c>
      <c r="S607" s="26" t="e">
        <f t="shared" ca="1" si="75"/>
        <v>#N/A</v>
      </c>
      <c r="AH607" s="26" t="s">
        <v>795</v>
      </c>
      <c r="AI607" s="26">
        <v>4.26E-4</v>
      </c>
    </row>
    <row r="608" spans="1:35" x14ac:dyDescent="0.45">
      <c r="A608" s="26">
        <f t="shared" si="76"/>
        <v>11</v>
      </c>
      <c r="E608" s="26">
        <v>7</v>
      </c>
      <c r="F608" s="26" t="str">
        <f t="shared" ca="1" si="72"/>
        <v/>
      </c>
      <c r="J608" s="26" t="e">
        <f t="shared" ca="1" si="73"/>
        <v>#N/A</v>
      </c>
      <c r="N608" s="26" t="e">
        <f t="shared" ca="1" si="74"/>
        <v>#N/A</v>
      </c>
      <c r="S608" s="26" t="e">
        <f t="shared" ca="1" si="75"/>
        <v>#N/A</v>
      </c>
      <c r="AH608" s="26" t="s">
        <v>796</v>
      </c>
      <c r="AI608" s="26">
        <v>2.6400000000000002E-4</v>
      </c>
    </row>
    <row r="609" spans="1:35" x14ac:dyDescent="0.45">
      <c r="A609" s="26">
        <f t="shared" si="76"/>
        <v>11</v>
      </c>
      <c r="E609" s="26">
        <v>8</v>
      </c>
      <c r="F609" s="26" t="str">
        <f t="shared" ca="1" si="72"/>
        <v/>
      </c>
      <c r="J609" s="26" t="e">
        <f t="shared" ca="1" si="73"/>
        <v>#N/A</v>
      </c>
      <c r="N609" s="26" t="e">
        <f t="shared" ca="1" si="74"/>
        <v>#N/A</v>
      </c>
      <c r="S609" s="26" t="e">
        <f t="shared" ca="1" si="75"/>
        <v>#N/A</v>
      </c>
      <c r="AH609" s="26" t="s">
        <v>797</v>
      </c>
      <c r="AI609" s="26">
        <v>0</v>
      </c>
    </row>
    <row r="610" spans="1:35" x14ac:dyDescent="0.45">
      <c r="A610" s="26">
        <f t="shared" si="76"/>
        <v>11</v>
      </c>
      <c r="E610" s="26">
        <v>9</v>
      </c>
      <c r="F610" s="26" t="str">
        <f t="shared" ca="1" si="72"/>
        <v/>
      </c>
      <c r="J610" s="26" t="e">
        <f t="shared" ca="1" si="73"/>
        <v>#N/A</v>
      </c>
      <c r="N610" s="26" t="e">
        <f t="shared" ca="1" si="74"/>
        <v>#N/A</v>
      </c>
      <c r="S610" s="26" t="e">
        <f t="shared" ca="1" si="75"/>
        <v>#N/A</v>
      </c>
      <c r="AH610" s="26" t="s">
        <v>798</v>
      </c>
      <c r="AI610" s="26">
        <v>5.6899999999999995E-4</v>
      </c>
    </row>
    <row r="611" spans="1:35" x14ac:dyDescent="0.45">
      <c r="A611" s="26">
        <f t="shared" si="76"/>
        <v>11</v>
      </c>
      <c r="E611" s="26">
        <v>10</v>
      </c>
      <c r="F611" s="26" t="str">
        <f t="shared" ca="1" si="72"/>
        <v/>
      </c>
      <c r="N611" s="26" t="e">
        <f t="shared" ca="1" si="74"/>
        <v>#N/A</v>
      </c>
      <c r="S611" s="26" t="e">
        <f t="shared" ca="1" si="75"/>
        <v>#N/A</v>
      </c>
      <c r="AH611" s="26" t="s">
        <v>799</v>
      </c>
      <c r="AI611" s="26">
        <v>4.3300000000000001E-4</v>
      </c>
    </row>
    <row r="612" spans="1:35" x14ac:dyDescent="0.45">
      <c r="A612" s="26">
        <f t="shared" si="76"/>
        <v>11</v>
      </c>
      <c r="E612" s="26">
        <v>11</v>
      </c>
      <c r="F612" s="26" t="str">
        <f t="shared" ca="1" si="72"/>
        <v/>
      </c>
      <c r="N612" s="26" t="e">
        <f t="shared" ca="1" si="74"/>
        <v>#N/A</v>
      </c>
      <c r="S612" s="26" t="e">
        <f t="shared" ca="1" si="75"/>
        <v>#N/A</v>
      </c>
      <c r="AH612" s="26" t="s">
        <v>800</v>
      </c>
      <c r="AI612" s="26">
        <v>0</v>
      </c>
    </row>
    <row r="613" spans="1:35" x14ac:dyDescent="0.45">
      <c r="A613" s="26">
        <f t="shared" si="76"/>
        <v>11</v>
      </c>
      <c r="E613" s="26">
        <v>12</v>
      </c>
      <c r="F613" s="26" t="str">
        <f t="shared" ca="1" si="72"/>
        <v/>
      </c>
      <c r="N613" s="26" t="e">
        <f t="shared" ca="1" si="74"/>
        <v>#N/A</v>
      </c>
      <c r="S613" s="26" t="e">
        <f t="shared" ca="1" si="75"/>
        <v>#N/A</v>
      </c>
      <c r="AH613" s="26" t="s">
        <v>801</v>
      </c>
      <c r="AI613" s="26">
        <v>3.2400000000000001E-4</v>
      </c>
    </row>
    <row r="614" spans="1:35" x14ac:dyDescent="0.45">
      <c r="A614" s="26">
        <f t="shared" si="76"/>
        <v>11</v>
      </c>
      <c r="E614" s="26">
        <v>13</v>
      </c>
      <c r="F614" s="26" t="str">
        <f t="shared" ca="1" si="72"/>
        <v/>
      </c>
      <c r="N614" s="26" t="e">
        <f t="shared" ca="1" si="74"/>
        <v>#N/A</v>
      </c>
      <c r="S614" s="26" t="e">
        <f t="shared" ca="1" si="75"/>
        <v>#N/A</v>
      </c>
      <c r="AH614" s="26" t="s">
        <v>802</v>
      </c>
      <c r="AI614" s="26">
        <v>4.0200000000000001E-4</v>
      </c>
    </row>
    <row r="615" spans="1:35" x14ac:dyDescent="0.45">
      <c r="A615" s="26">
        <f t="shared" si="76"/>
        <v>11</v>
      </c>
      <c r="E615" s="26">
        <v>14</v>
      </c>
      <c r="F615" s="26" t="str">
        <f t="shared" ca="1" si="72"/>
        <v/>
      </c>
      <c r="N615" s="26" t="e">
        <f t="shared" ca="1" si="74"/>
        <v>#N/A</v>
      </c>
      <c r="S615" s="26" t="e">
        <f t="shared" ca="1" si="75"/>
        <v>#N/A</v>
      </c>
      <c r="AH615" s="26" t="s">
        <v>803</v>
      </c>
      <c r="AI615" s="26">
        <v>0</v>
      </c>
    </row>
    <row r="616" spans="1:35" x14ac:dyDescent="0.45">
      <c r="A616" s="26">
        <f t="shared" si="76"/>
        <v>11</v>
      </c>
      <c r="E616" s="26">
        <v>15</v>
      </c>
      <c r="F616" s="26" t="str">
        <f t="shared" ca="1" si="72"/>
        <v/>
      </c>
      <c r="N616" s="26" t="e">
        <f t="shared" ca="1" si="74"/>
        <v>#N/A</v>
      </c>
      <c r="S616" s="26" t="e">
        <f t="shared" ca="1" si="75"/>
        <v>#N/A</v>
      </c>
      <c r="AH616" s="26" t="s">
        <v>804</v>
      </c>
      <c r="AI616" s="26">
        <v>4.7600000000000002E-4</v>
      </c>
    </row>
    <row r="617" spans="1:35" x14ac:dyDescent="0.45">
      <c r="A617" s="26">
        <f t="shared" si="76"/>
        <v>11</v>
      </c>
      <c r="E617" s="26">
        <v>16</v>
      </c>
      <c r="F617" s="26" t="str">
        <f t="shared" ca="1" si="72"/>
        <v/>
      </c>
      <c r="N617" s="26" t="e">
        <f t="shared" ca="1" si="74"/>
        <v>#N/A</v>
      </c>
      <c r="S617" s="26" t="e">
        <f t="shared" ca="1" si="75"/>
        <v>#N/A</v>
      </c>
      <c r="AH617" s="26" t="s">
        <v>805</v>
      </c>
      <c r="AI617" s="26">
        <v>3.8900000000000002E-4</v>
      </c>
    </row>
    <row r="618" spans="1:35" x14ac:dyDescent="0.45">
      <c r="A618" s="26">
        <f t="shared" si="76"/>
        <v>11</v>
      </c>
      <c r="E618" s="26">
        <v>17</v>
      </c>
      <c r="F618" s="26" t="str">
        <f t="shared" ca="1" si="72"/>
        <v/>
      </c>
      <c r="N618" s="26" t="e">
        <f t="shared" ca="1" si="74"/>
        <v>#N/A</v>
      </c>
      <c r="S618" s="26" t="e">
        <f t="shared" ca="1" si="75"/>
        <v>#N/A</v>
      </c>
      <c r="AH618" s="26" t="s">
        <v>806</v>
      </c>
      <c r="AI618" s="26">
        <v>0</v>
      </c>
    </row>
    <row r="619" spans="1:35" x14ac:dyDescent="0.45">
      <c r="A619" s="26">
        <f t="shared" si="76"/>
        <v>11</v>
      </c>
      <c r="E619" s="26">
        <v>18</v>
      </c>
      <c r="F619" s="26" t="str">
        <f t="shared" ca="1" si="72"/>
        <v/>
      </c>
      <c r="N619" s="26" t="e">
        <f t="shared" ca="1" si="74"/>
        <v>#N/A</v>
      </c>
      <c r="S619" s="26" t="e">
        <f t="shared" ca="1" si="75"/>
        <v>#N/A</v>
      </c>
      <c r="AH619" s="26" t="s">
        <v>807</v>
      </c>
      <c r="AI619" s="26">
        <v>2.61E-4</v>
      </c>
    </row>
    <row r="620" spans="1:35" x14ac:dyDescent="0.45">
      <c r="A620" s="26">
        <f t="shared" si="76"/>
        <v>11</v>
      </c>
      <c r="E620" s="26">
        <v>19</v>
      </c>
      <c r="F620" s="26" t="str">
        <f t="shared" ca="1" si="72"/>
        <v/>
      </c>
      <c r="N620" s="26" t="e">
        <f t="shared" ca="1" si="74"/>
        <v>#N/A</v>
      </c>
      <c r="S620" s="26" t="e">
        <f t="shared" ca="1" si="75"/>
        <v>#N/A</v>
      </c>
      <c r="AH620" s="26" t="s">
        <v>808</v>
      </c>
      <c r="AI620" s="26">
        <v>3.3E-4</v>
      </c>
    </row>
    <row r="621" spans="1:35" x14ac:dyDescent="0.45">
      <c r="A621" s="26">
        <f t="shared" si="76"/>
        <v>11</v>
      </c>
      <c r="E621" s="26">
        <v>20</v>
      </c>
      <c r="F621" s="26" t="str">
        <f t="shared" ca="1" si="72"/>
        <v/>
      </c>
      <c r="N621" s="26" t="e">
        <f t="shared" ca="1" si="74"/>
        <v>#N/A</v>
      </c>
      <c r="S621" s="26" t="e">
        <f t="shared" ca="1" si="75"/>
        <v>#N/A</v>
      </c>
      <c r="AH621" s="26" t="s">
        <v>809</v>
      </c>
      <c r="AI621" s="26">
        <v>4.8299999999999998E-4</v>
      </c>
    </row>
    <row r="622" spans="1:35" x14ac:dyDescent="0.45">
      <c r="A622" s="26">
        <f t="shared" si="76"/>
        <v>11</v>
      </c>
      <c r="E622" s="26">
        <v>21</v>
      </c>
      <c r="F622" s="26" t="str">
        <f t="shared" ca="1" si="72"/>
        <v/>
      </c>
      <c r="N622" s="26" t="e">
        <f t="shared" ca="1" si="74"/>
        <v>#N/A</v>
      </c>
      <c r="S622" s="26" t="e">
        <f t="shared" ca="1" si="75"/>
        <v>#N/A</v>
      </c>
      <c r="AH622" s="26" t="s">
        <v>810</v>
      </c>
      <c r="AI622" s="26">
        <v>4.8700000000000002E-4</v>
      </c>
    </row>
    <row r="623" spans="1:35" x14ac:dyDescent="0.45">
      <c r="A623" s="26">
        <f t="shared" si="76"/>
        <v>11</v>
      </c>
      <c r="E623" s="26">
        <v>22</v>
      </c>
      <c r="F623" s="26" t="str">
        <f t="shared" ca="1" si="72"/>
        <v/>
      </c>
      <c r="N623" s="26" t="e">
        <f t="shared" ca="1" si="74"/>
        <v>#N/A</v>
      </c>
      <c r="S623" s="26" t="e">
        <f t="shared" ca="1" si="75"/>
        <v>#N/A</v>
      </c>
      <c r="AH623" s="26" t="s">
        <v>811</v>
      </c>
      <c r="AI623" s="26">
        <v>5.0199999999999995E-4</v>
      </c>
    </row>
    <row r="624" spans="1:35" x14ac:dyDescent="0.45">
      <c r="A624" s="26">
        <f t="shared" si="76"/>
        <v>11</v>
      </c>
      <c r="E624" s="26">
        <v>23</v>
      </c>
      <c r="F624" s="26" t="str">
        <f t="shared" ca="1" si="72"/>
        <v/>
      </c>
      <c r="N624" s="26" t="e">
        <f t="shared" ca="1" si="74"/>
        <v>#N/A</v>
      </c>
      <c r="S624" s="26" t="e">
        <f t="shared" ca="1" si="75"/>
        <v>#N/A</v>
      </c>
      <c r="AH624" s="26" t="s">
        <v>812</v>
      </c>
      <c r="AI624" s="26">
        <v>4.8299999999999998E-4</v>
      </c>
    </row>
    <row r="625" spans="1:35" x14ac:dyDescent="0.45">
      <c r="A625" s="26">
        <f t="shared" si="76"/>
        <v>11</v>
      </c>
      <c r="E625" s="26">
        <v>24</v>
      </c>
      <c r="S625" s="26" t="e">
        <f t="shared" ca="1" si="75"/>
        <v>#N/A</v>
      </c>
      <c r="AH625" s="26" t="s">
        <v>813</v>
      </c>
      <c r="AI625" s="26">
        <v>3.88E-4</v>
      </c>
    </row>
    <row r="626" spans="1:35" x14ac:dyDescent="0.45">
      <c r="A626" s="26">
        <f t="shared" si="76"/>
        <v>11</v>
      </c>
      <c r="E626" s="26">
        <v>25</v>
      </c>
      <c r="S626" s="26" t="e">
        <f t="shared" ca="1" si="75"/>
        <v>#N/A</v>
      </c>
      <c r="AH626" s="26" t="s">
        <v>814</v>
      </c>
      <c r="AI626" s="26">
        <v>0</v>
      </c>
    </row>
    <row r="627" spans="1:35" x14ac:dyDescent="0.45">
      <c r="A627" s="26">
        <f t="shared" si="76"/>
        <v>11</v>
      </c>
      <c r="E627" s="26">
        <v>26</v>
      </c>
      <c r="S627" s="26" t="e">
        <f t="shared" ca="1" si="75"/>
        <v>#N/A</v>
      </c>
      <c r="AH627" s="26" t="s">
        <v>815</v>
      </c>
      <c r="AI627" s="26">
        <v>4.8999999999999998E-4</v>
      </c>
    </row>
    <row r="628" spans="1:35" x14ac:dyDescent="0.45">
      <c r="A628" s="26">
        <f t="shared" si="76"/>
        <v>11</v>
      </c>
      <c r="E628" s="26">
        <v>27</v>
      </c>
      <c r="S628" s="26" t="e">
        <f t="shared" ca="1" si="75"/>
        <v>#N/A</v>
      </c>
      <c r="AH628" s="26" t="s">
        <v>816</v>
      </c>
      <c r="AI628" s="26">
        <v>8.6899999999999998E-4</v>
      </c>
    </row>
    <row r="629" spans="1:35" x14ac:dyDescent="0.45">
      <c r="A629" s="26">
        <f t="shared" si="76"/>
        <v>11</v>
      </c>
      <c r="E629" s="26">
        <v>28</v>
      </c>
      <c r="S629" s="26" t="e">
        <f t="shared" ca="1" si="75"/>
        <v>#N/A</v>
      </c>
      <c r="AH629" s="26" t="s">
        <v>817</v>
      </c>
      <c r="AI629" s="26">
        <v>4.3600000000000003E-4</v>
      </c>
    </row>
    <row r="630" spans="1:35" x14ac:dyDescent="0.45">
      <c r="A630" s="26">
        <f t="shared" si="76"/>
        <v>11</v>
      </c>
      <c r="E630" s="26">
        <v>29</v>
      </c>
      <c r="S630" s="26" t="e">
        <f t="shared" ca="1" si="75"/>
        <v>#N/A</v>
      </c>
      <c r="AH630" s="26" t="s">
        <v>818</v>
      </c>
      <c r="AI630" s="26">
        <v>4.7899999999999999E-4</v>
      </c>
    </row>
    <row r="631" spans="1:35" x14ac:dyDescent="0.45">
      <c r="A631" s="26">
        <f t="shared" si="76"/>
        <v>11</v>
      </c>
      <c r="E631" s="26">
        <v>30</v>
      </c>
      <c r="S631" s="26" t="e">
        <f t="shared" ca="1" si="75"/>
        <v>#N/A</v>
      </c>
      <c r="AH631" s="26" t="s">
        <v>819</v>
      </c>
      <c r="AI631" s="26">
        <v>5.7899999999999998E-4</v>
      </c>
    </row>
    <row r="632" spans="1:35" x14ac:dyDescent="0.45">
      <c r="A632" s="26">
        <f t="shared" si="76"/>
        <v>11</v>
      </c>
      <c r="E632" s="26">
        <v>31</v>
      </c>
      <c r="S632" s="26" t="e">
        <f t="shared" ca="1" si="75"/>
        <v>#N/A</v>
      </c>
      <c r="AH632" s="26" t="s">
        <v>820</v>
      </c>
      <c r="AI632" s="26">
        <v>5.0299999999999997E-4</v>
      </c>
    </row>
    <row r="633" spans="1:35" x14ac:dyDescent="0.45">
      <c r="A633" s="26">
        <f t="shared" si="76"/>
        <v>11</v>
      </c>
      <c r="E633" s="26">
        <v>32</v>
      </c>
      <c r="S633" s="26" t="e">
        <f t="shared" ca="1" si="75"/>
        <v>#N/A</v>
      </c>
      <c r="AH633" s="26" t="s">
        <v>821</v>
      </c>
      <c r="AI633" s="26">
        <v>0</v>
      </c>
    </row>
    <row r="634" spans="1:35" x14ac:dyDescent="0.45">
      <c r="A634" s="26">
        <f t="shared" si="76"/>
        <v>11</v>
      </c>
      <c r="E634" s="26">
        <v>33</v>
      </c>
      <c r="S634" s="26" t="e">
        <f t="shared" ref="S634:S653" ca="1" si="77">IF(E634&lt;=INDIRECT("R$"&amp;TEXT(ROW()-E634+1,"#")),INDIRECT("P$"&amp;TEXT($F$1+INDIRECT("Q$"&amp;TEXT(ROW()-E634+1,"#"))+E634-1,"#")),"")</f>
        <v>#N/A</v>
      </c>
      <c r="AH634" s="26" t="s">
        <v>822</v>
      </c>
      <c r="AI634" s="26">
        <v>3.2899999999999997E-4</v>
      </c>
    </row>
    <row r="635" spans="1:35" x14ac:dyDescent="0.45">
      <c r="A635" s="26">
        <f t="shared" ref="A635:A653" si="78">A634</f>
        <v>11</v>
      </c>
      <c r="E635" s="26">
        <v>34</v>
      </c>
      <c r="S635" s="26" t="e">
        <f t="shared" ca="1" si="77"/>
        <v>#N/A</v>
      </c>
      <c r="AH635" s="26" t="s">
        <v>823</v>
      </c>
      <c r="AI635" s="26">
        <v>4.35E-4</v>
      </c>
    </row>
    <row r="636" spans="1:35" x14ac:dyDescent="0.45">
      <c r="A636" s="26">
        <f t="shared" si="78"/>
        <v>11</v>
      </c>
      <c r="E636" s="26">
        <v>35</v>
      </c>
      <c r="S636" s="26" t="e">
        <f t="shared" ca="1" si="77"/>
        <v>#N/A</v>
      </c>
      <c r="AH636" s="26" t="s">
        <v>824</v>
      </c>
      <c r="AI636" s="26">
        <v>6.3500000000000004E-4</v>
      </c>
    </row>
    <row r="637" spans="1:35" x14ac:dyDescent="0.45">
      <c r="A637" s="26">
        <f t="shared" si="78"/>
        <v>11</v>
      </c>
      <c r="E637" s="26">
        <v>36</v>
      </c>
      <c r="S637" s="26" t="e">
        <f t="shared" ca="1" si="77"/>
        <v>#N/A</v>
      </c>
      <c r="AH637" s="26" t="s">
        <v>825</v>
      </c>
      <c r="AI637" s="26">
        <v>3.8900000000000002E-4</v>
      </c>
    </row>
    <row r="638" spans="1:35" x14ac:dyDescent="0.45">
      <c r="A638" s="26">
        <f t="shared" si="78"/>
        <v>11</v>
      </c>
      <c r="E638" s="26">
        <v>37</v>
      </c>
      <c r="S638" s="26" t="e">
        <f t="shared" ca="1" si="77"/>
        <v>#N/A</v>
      </c>
      <c r="AH638" s="26" t="s">
        <v>826</v>
      </c>
      <c r="AI638" s="26">
        <v>5.2899999999999996E-4</v>
      </c>
    </row>
    <row r="639" spans="1:35" x14ac:dyDescent="0.45">
      <c r="A639" s="26">
        <f t="shared" si="78"/>
        <v>11</v>
      </c>
      <c r="E639" s="26">
        <v>38</v>
      </c>
      <c r="S639" s="26" t="e">
        <f t="shared" ca="1" si="77"/>
        <v>#N/A</v>
      </c>
      <c r="AH639" s="26" t="s">
        <v>827</v>
      </c>
      <c r="AI639" s="26">
        <v>4.95E-4</v>
      </c>
    </row>
    <row r="640" spans="1:35" x14ac:dyDescent="0.45">
      <c r="A640" s="26">
        <f t="shared" si="78"/>
        <v>11</v>
      </c>
      <c r="E640" s="26">
        <v>39</v>
      </c>
      <c r="S640" s="26" t="e">
        <f t="shared" ca="1" si="77"/>
        <v>#N/A</v>
      </c>
      <c r="AH640" s="26" t="s">
        <v>828</v>
      </c>
      <c r="AI640" s="26">
        <v>4.2700000000000002E-4</v>
      </c>
    </row>
    <row r="641" spans="1:35" x14ac:dyDescent="0.45">
      <c r="A641" s="26">
        <f t="shared" si="78"/>
        <v>11</v>
      </c>
      <c r="E641" s="26">
        <v>40</v>
      </c>
      <c r="S641" s="26" t="e">
        <f t="shared" ca="1" si="77"/>
        <v>#N/A</v>
      </c>
      <c r="AH641" s="26" t="s">
        <v>829</v>
      </c>
      <c r="AI641" s="26">
        <v>5.04E-4</v>
      </c>
    </row>
    <row r="642" spans="1:35" x14ac:dyDescent="0.45">
      <c r="A642" s="26">
        <f t="shared" si="78"/>
        <v>11</v>
      </c>
      <c r="E642" s="26">
        <v>41</v>
      </c>
      <c r="S642" s="26" t="e">
        <f t="shared" ca="1" si="77"/>
        <v>#N/A</v>
      </c>
      <c r="AH642" s="26" t="s">
        <v>830</v>
      </c>
      <c r="AI642" s="26">
        <v>5.5500000000000005E-4</v>
      </c>
    </row>
    <row r="643" spans="1:35" x14ac:dyDescent="0.45">
      <c r="A643" s="26">
        <f t="shared" si="78"/>
        <v>11</v>
      </c>
      <c r="E643" s="26">
        <v>42</v>
      </c>
      <c r="S643" s="26" t="e">
        <f t="shared" ca="1" si="77"/>
        <v>#N/A</v>
      </c>
      <c r="AH643" s="26" t="s">
        <v>831</v>
      </c>
      <c r="AI643" s="26">
        <v>5.0500000000000002E-4</v>
      </c>
    </row>
    <row r="644" spans="1:35" x14ac:dyDescent="0.45">
      <c r="A644" s="26">
        <f t="shared" si="78"/>
        <v>11</v>
      </c>
      <c r="E644" s="26">
        <v>43</v>
      </c>
      <c r="S644" s="26" t="e">
        <f t="shared" ca="1" si="77"/>
        <v>#N/A</v>
      </c>
      <c r="AH644" s="26" t="s">
        <v>832</v>
      </c>
      <c r="AI644" s="26">
        <v>4.06E-4</v>
      </c>
    </row>
    <row r="645" spans="1:35" x14ac:dyDescent="0.45">
      <c r="A645" s="26">
        <f t="shared" si="78"/>
        <v>11</v>
      </c>
      <c r="E645" s="26">
        <v>44</v>
      </c>
      <c r="S645" s="26" t="e">
        <f t="shared" ca="1" si="77"/>
        <v>#N/A</v>
      </c>
      <c r="AH645" s="26" t="s">
        <v>833</v>
      </c>
      <c r="AI645" s="26">
        <v>5.3700000000000004E-4</v>
      </c>
    </row>
    <row r="646" spans="1:35" x14ac:dyDescent="0.45">
      <c r="A646" s="26">
        <f t="shared" si="78"/>
        <v>11</v>
      </c>
      <c r="E646" s="26">
        <v>45</v>
      </c>
      <c r="S646" s="26" t="e">
        <f t="shared" ca="1" si="77"/>
        <v>#N/A</v>
      </c>
      <c r="AH646" s="26" t="s">
        <v>834</v>
      </c>
      <c r="AI646" s="26">
        <v>4.8999999999999998E-4</v>
      </c>
    </row>
    <row r="647" spans="1:35" x14ac:dyDescent="0.45">
      <c r="A647" s="26">
        <f t="shared" si="78"/>
        <v>11</v>
      </c>
      <c r="E647" s="26">
        <v>46</v>
      </c>
      <c r="S647" s="26" t="e">
        <f t="shared" ca="1" si="77"/>
        <v>#N/A</v>
      </c>
      <c r="AH647" s="26" t="s">
        <v>835</v>
      </c>
      <c r="AI647" s="26">
        <v>0</v>
      </c>
    </row>
    <row r="648" spans="1:35" x14ac:dyDescent="0.45">
      <c r="A648" s="26">
        <f t="shared" si="78"/>
        <v>11</v>
      </c>
      <c r="E648" s="26">
        <v>47</v>
      </c>
      <c r="S648" s="26" t="e">
        <f t="shared" ca="1" si="77"/>
        <v>#N/A</v>
      </c>
      <c r="AH648" s="26" t="s">
        <v>836</v>
      </c>
      <c r="AI648" s="26">
        <v>4.57E-4</v>
      </c>
    </row>
    <row r="649" spans="1:35" x14ac:dyDescent="0.45">
      <c r="A649" s="26">
        <f t="shared" si="78"/>
        <v>11</v>
      </c>
      <c r="E649" s="26">
        <v>48</v>
      </c>
      <c r="S649" s="26" t="e">
        <f t="shared" ca="1" si="77"/>
        <v>#N/A</v>
      </c>
      <c r="AH649" s="26" t="s">
        <v>837</v>
      </c>
      <c r="AI649" s="26">
        <v>4.6999999999999997E-5</v>
      </c>
    </row>
    <row r="650" spans="1:35" x14ac:dyDescent="0.45">
      <c r="A650" s="26">
        <f t="shared" si="78"/>
        <v>11</v>
      </c>
      <c r="E650" s="26">
        <v>49</v>
      </c>
      <c r="S650" s="26" t="e">
        <f t="shared" ca="1" si="77"/>
        <v>#N/A</v>
      </c>
      <c r="AH650" s="26" t="s">
        <v>838</v>
      </c>
      <c r="AI650" s="26">
        <v>3.6400000000000001E-4</v>
      </c>
    </row>
    <row r="651" spans="1:35" x14ac:dyDescent="0.45">
      <c r="A651" s="26">
        <f t="shared" si="78"/>
        <v>11</v>
      </c>
      <c r="E651" s="26">
        <v>50</v>
      </c>
      <c r="S651" s="26" t="e">
        <f t="shared" ca="1" si="77"/>
        <v>#N/A</v>
      </c>
      <c r="AH651" s="26" t="s">
        <v>839</v>
      </c>
      <c r="AI651" s="26">
        <v>0</v>
      </c>
    </row>
    <row r="652" spans="1:35" x14ac:dyDescent="0.45">
      <c r="A652" s="26">
        <f t="shared" si="78"/>
        <v>11</v>
      </c>
      <c r="E652" s="26">
        <v>51</v>
      </c>
      <c r="S652" s="26" t="e">
        <f t="shared" ca="1" si="77"/>
        <v>#N/A</v>
      </c>
      <c r="AH652" s="26" t="s">
        <v>840</v>
      </c>
      <c r="AI652" s="26">
        <v>0</v>
      </c>
    </row>
    <row r="653" spans="1:35" x14ac:dyDescent="0.45">
      <c r="A653" s="26">
        <f t="shared" si="78"/>
        <v>11</v>
      </c>
      <c r="E653" s="26">
        <v>52</v>
      </c>
      <c r="S653" s="26" t="e">
        <f t="shared" ca="1" si="77"/>
        <v>#N/A</v>
      </c>
      <c r="AH653" s="26" t="s">
        <v>841</v>
      </c>
      <c r="AI653" s="26">
        <v>2.7700000000000001E-4</v>
      </c>
    </row>
    <row r="654" spans="1:35" x14ac:dyDescent="0.45">
      <c r="AH654" s="26" t="s">
        <v>842</v>
      </c>
      <c r="AI654" s="26">
        <v>4.5800000000000002E-4</v>
      </c>
    </row>
    <row r="655" spans="1:35" x14ac:dyDescent="0.45">
      <c r="AH655" s="26" t="s">
        <v>843</v>
      </c>
      <c r="AI655" s="26">
        <v>4.9399999999999997E-4</v>
      </c>
    </row>
    <row r="656" spans="1:35" x14ac:dyDescent="0.45">
      <c r="AH656" s="26" t="s">
        <v>844</v>
      </c>
      <c r="AI656" s="26">
        <v>4.8299999999999998E-4</v>
      </c>
    </row>
    <row r="657" spans="1:35" x14ac:dyDescent="0.45">
      <c r="AH657" s="26" t="s">
        <v>845</v>
      </c>
      <c r="AI657" s="26">
        <v>3.6000000000000002E-4</v>
      </c>
    </row>
    <row r="658" spans="1:35" x14ac:dyDescent="0.45">
      <c r="AH658" s="26" t="s">
        <v>846</v>
      </c>
      <c r="AI658" s="26">
        <v>0</v>
      </c>
    </row>
    <row r="659" spans="1:35" x14ac:dyDescent="0.45">
      <c r="AH659" s="26" t="s">
        <v>847</v>
      </c>
      <c r="AI659" s="26">
        <v>4.2299999999999998E-4</v>
      </c>
    </row>
    <row r="660" spans="1:35" x14ac:dyDescent="0.45">
      <c r="AH660" s="26" t="s">
        <v>848</v>
      </c>
      <c r="AI660" s="26" t="s">
        <v>257</v>
      </c>
    </row>
    <row r="661" spans="1:35" x14ac:dyDescent="0.45">
      <c r="AH661" s="26" t="s">
        <v>849</v>
      </c>
      <c r="AI661" s="26">
        <v>6.3199999999999997E-4</v>
      </c>
    </row>
    <row r="662" spans="1:35" x14ac:dyDescent="0.45">
      <c r="A662" s="26">
        <f>(ROW()+58)/60</f>
        <v>12</v>
      </c>
      <c r="B662" s="26" t="str">
        <f ca="1">INDIRECT("select!E"&amp;TEXT($B$1+A662,"#"))</f>
        <v/>
      </c>
      <c r="C662" s="26" t="e">
        <f ca="1">VLOOKUP(B662,$A$3181:$D$3190,4)</f>
        <v>#N/A</v>
      </c>
      <c r="D662" s="26" t="e">
        <f ca="1">VLOOKUP(B662,$A$3181:$D$3190,3)</f>
        <v>#N/A</v>
      </c>
      <c r="E662" s="26">
        <v>1</v>
      </c>
      <c r="F662" s="26" t="str">
        <f t="shared" ref="F662:F684" ca="1" si="79">IF(E662&lt;=D$62,INDIRECT("E"&amp;TEXT($F$1+C$62+E662-1,"#")),"")</f>
        <v>金融・保険</v>
      </c>
      <c r="G662" s="26">
        <f ca="1">INDIRECT("select!G"&amp;TEXT($B$1+A662,"#"))</f>
        <v>0</v>
      </c>
      <c r="H662" s="26" t="e">
        <f ca="1">VLOOKUP(G662,E$3181:G$3219,3,0)</f>
        <v>#N/A</v>
      </c>
      <c r="I662" s="26" t="e">
        <f ca="1">VLOOKUP(G662,E$3181:G$3219,2,0)</f>
        <v>#N/A</v>
      </c>
      <c r="J662" s="26" t="e">
        <f t="shared" ref="J662:J670" ca="1" si="80">IF(E662&lt;=INDIRECT("I$"&amp;TEXT(ROW()-E662+1,"#")),INDIRECT("H$"&amp;TEXT($F$1+INDIRECT("H$"&amp;TEXT(ROW()-E662+1,"#"))+E662-1,"#")),"")</f>
        <v>#N/A</v>
      </c>
      <c r="K662" s="26">
        <f ca="1">INDIRECT("select!H"&amp;TEXT($B$1+A662,"#"))</f>
        <v>0</v>
      </c>
      <c r="L662" s="26" t="e">
        <f ca="1">VLOOKUP(K662,H$3181:J$3287,3,0)</f>
        <v>#N/A</v>
      </c>
      <c r="M662" s="26" t="e">
        <f ca="1">VLOOKUP(K662,H$3181:J$3287,2,0)</f>
        <v>#N/A</v>
      </c>
      <c r="N662" s="26" t="e">
        <f t="shared" ref="N662:N684" ca="1" si="81">IF(E662&lt;=INDIRECT("M$"&amp;TEXT(ROW()-E662+1,"#")),INDIRECT("K$"&amp;TEXT($F$1+INDIRECT("L$"&amp;TEXT(ROW()-E662+1,"#"))+E662-1,"#")),"")</f>
        <v>#N/A</v>
      </c>
      <c r="O662" s="26">
        <f ca="1">INDIRECT("select!I"&amp;TEXT($B$1+A662,"#"))</f>
        <v>0</v>
      </c>
      <c r="Q662" s="26" t="e">
        <f ca="1">VLOOKUP(O662,K$3181:O$3570,5,0)</f>
        <v>#N/A</v>
      </c>
      <c r="R662" s="26" t="e">
        <f ca="1">VLOOKUP(O662,K$3181:O$3570,4,0)</f>
        <v>#N/A</v>
      </c>
      <c r="S662" s="26" t="e">
        <f t="shared" ref="S662:S693" ca="1" si="82">IF(E662&lt;=INDIRECT("R$"&amp;TEXT(ROW()-E662+1,"#")),INDIRECT("P$"&amp;TEXT($F$1+INDIRECT("Q$"&amp;TEXT(ROW()-E662+1,"#"))+E662-1,"#")),"")</f>
        <v>#N/A</v>
      </c>
      <c r="T662" s="26" t="str">
        <f ca="1">IFERROR(VLOOKUP(O662,K$3181:O$3570,2,0),"")</f>
        <v/>
      </c>
      <c r="U662" s="26">
        <f ca="1">IFERROR(VLOOKUP(O662,K$3181:O$3570,3,0),0)</f>
        <v>0</v>
      </c>
      <c r="AH662" s="26" t="s">
        <v>850</v>
      </c>
      <c r="AI662" s="26">
        <v>5.1000000000000004E-4</v>
      </c>
    </row>
    <row r="663" spans="1:35" x14ac:dyDescent="0.45">
      <c r="A663" s="26">
        <f t="shared" ref="A663:A694" si="83">A662</f>
        <v>12</v>
      </c>
      <c r="E663" s="26">
        <v>2</v>
      </c>
      <c r="F663" s="26" t="str">
        <f t="shared" ca="1" si="79"/>
        <v/>
      </c>
      <c r="J663" s="26" t="e">
        <f t="shared" ca="1" si="80"/>
        <v>#N/A</v>
      </c>
      <c r="N663" s="26" t="e">
        <f t="shared" ca="1" si="81"/>
        <v>#N/A</v>
      </c>
      <c r="S663" s="26" t="e">
        <f t="shared" ca="1" si="82"/>
        <v>#N/A</v>
      </c>
      <c r="AH663" s="26" t="s">
        <v>851</v>
      </c>
      <c r="AI663" s="26">
        <v>2.6400000000000002E-4</v>
      </c>
    </row>
    <row r="664" spans="1:35" x14ac:dyDescent="0.45">
      <c r="A664" s="26">
        <f t="shared" si="83"/>
        <v>12</v>
      </c>
      <c r="E664" s="26">
        <v>3</v>
      </c>
      <c r="F664" s="26" t="str">
        <f t="shared" ca="1" si="79"/>
        <v/>
      </c>
      <c r="J664" s="26" t="e">
        <f t="shared" ca="1" si="80"/>
        <v>#N/A</v>
      </c>
      <c r="N664" s="26" t="e">
        <f t="shared" ca="1" si="81"/>
        <v>#N/A</v>
      </c>
      <c r="S664" s="26" t="e">
        <f t="shared" ca="1" si="82"/>
        <v>#N/A</v>
      </c>
      <c r="AH664" s="26" t="s">
        <v>852</v>
      </c>
      <c r="AI664" s="26">
        <v>0</v>
      </c>
    </row>
    <row r="665" spans="1:35" x14ac:dyDescent="0.45">
      <c r="A665" s="26">
        <f t="shared" si="83"/>
        <v>12</v>
      </c>
      <c r="E665" s="26">
        <v>4</v>
      </c>
      <c r="F665" s="26" t="str">
        <f t="shared" ca="1" si="79"/>
        <v/>
      </c>
      <c r="J665" s="26" t="e">
        <f t="shared" ca="1" si="80"/>
        <v>#N/A</v>
      </c>
      <c r="N665" s="26" t="e">
        <f t="shared" ca="1" si="81"/>
        <v>#N/A</v>
      </c>
      <c r="S665" s="26" t="e">
        <f t="shared" ca="1" si="82"/>
        <v>#N/A</v>
      </c>
      <c r="AH665" s="26" t="s">
        <v>853</v>
      </c>
      <c r="AI665" s="26">
        <v>3.1799999999999998E-4</v>
      </c>
    </row>
    <row r="666" spans="1:35" x14ac:dyDescent="0.45">
      <c r="A666" s="26">
        <f t="shared" si="83"/>
        <v>12</v>
      </c>
      <c r="E666" s="26">
        <v>5</v>
      </c>
      <c r="F666" s="26" t="str">
        <f t="shared" ca="1" si="79"/>
        <v/>
      </c>
      <c r="J666" s="26" t="e">
        <f t="shared" ca="1" si="80"/>
        <v>#N/A</v>
      </c>
      <c r="N666" s="26" t="e">
        <f t="shared" ca="1" si="81"/>
        <v>#N/A</v>
      </c>
      <c r="S666" s="26" t="e">
        <f t="shared" ca="1" si="82"/>
        <v>#N/A</v>
      </c>
      <c r="AH666" s="26" t="s">
        <v>854</v>
      </c>
      <c r="AI666" s="26">
        <v>5.3600000000000002E-4</v>
      </c>
    </row>
    <row r="667" spans="1:35" x14ac:dyDescent="0.45">
      <c r="A667" s="26">
        <f t="shared" si="83"/>
        <v>12</v>
      </c>
      <c r="E667" s="26">
        <v>6</v>
      </c>
      <c r="F667" s="26" t="str">
        <f t="shared" ca="1" si="79"/>
        <v/>
      </c>
      <c r="J667" s="26" t="e">
        <f t="shared" ca="1" si="80"/>
        <v>#N/A</v>
      </c>
      <c r="N667" s="26" t="e">
        <f t="shared" ca="1" si="81"/>
        <v>#N/A</v>
      </c>
      <c r="S667" s="26" t="e">
        <f t="shared" ca="1" si="82"/>
        <v>#N/A</v>
      </c>
      <c r="AH667" s="26" t="s">
        <v>855</v>
      </c>
      <c r="AI667" s="26">
        <v>3.3500000000000001E-4</v>
      </c>
    </row>
    <row r="668" spans="1:35" x14ac:dyDescent="0.45">
      <c r="A668" s="26">
        <f t="shared" si="83"/>
        <v>12</v>
      </c>
      <c r="E668" s="26">
        <v>7</v>
      </c>
      <c r="F668" s="26" t="str">
        <f t="shared" ca="1" si="79"/>
        <v/>
      </c>
      <c r="J668" s="26" t="e">
        <f t="shared" ca="1" si="80"/>
        <v>#N/A</v>
      </c>
      <c r="N668" s="26" t="e">
        <f t="shared" ca="1" si="81"/>
        <v>#N/A</v>
      </c>
      <c r="S668" s="26" t="e">
        <f t="shared" ca="1" si="82"/>
        <v>#N/A</v>
      </c>
      <c r="AH668" s="26" t="s">
        <v>856</v>
      </c>
      <c r="AI668" s="26">
        <v>3.3399999999999999E-4</v>
      </c>
    </row>
    <row r="669" spans="1:35" x14ac:dyDescent="0.45">
      <c r="A669" s="26">
        <f t="shared" si="83"/>
        <v>12</v>
      </c>
      <c r="E669" s="26">
        <v>8</v>
      </c>
      <c r="F669" s="26" t="str">
        <f t="shared" ca="1" si="79"/>
        <v/>
      </c>
      <c r="J669" s="26" t="e">
        <f t="shared" ca="1" si="80"/>
        <v>#N/A</v>
      </c>
      <c r="N669" s="26" t="e">
        <f t="shared" ca="1" si="81"/>
        <v>#N/A</v>
      </c>
      <c r="S669" s="26" t="e">
        <f t="shared" ca="1" si="82"/>
        <v>#N/A</v>
      </c>
      <c r="AH669" s="26" t="s">
        <v>857</v>
      </c>
      <c r="AI669" s="26">
        <v>4.8299999999999998E-4</v>
      </c>
    </row>
    <row r="670" spans="1:35" x14ac:dyDescent="0.45">
      <c r="A670" s="26">
        <f t="shared" si="83"/>
        <v>12</v>
      </c>
      <c r="E670" s="26">
        <v>9</v>
      </c>
      <c r="F670" s="26" t="str">
        <f t="shared" ca="1" si="79"/>
        <v/>
      </c>
      <c r="J670" s="26" t="e">
        <f t="shared" ca="1" si="80"/>
        <v>#N/A</v>
      </c>
      <c r="N670" s="26" t="e">
        <f t="shared" ca="1" si="81"/>
        <v>#N/A</v>
      </c>
      <c r="S670" s="26" t="e">
        <f t="shared" ca="1" si="82"/>
        <v>#N/A</v>
      </c>
      <c r="AH670" s="26" t="s">
        <v>858</v>
      </c>
      <c r="AI670" s="26">
        <v>3.2400000000000001E-4</v>
      </c>
    </row>
    <row r="671" spans="1:35" x14ac:dyDescent="0.45">
      <c r="A671" s="26">
        <f t="shared" si="83"/>
        <v>12</v>
      </c>
      <c r="E671" s="26">
        <v>10</v>
      </c>
      <c r="F671" s="26" t="str">
        <f t="shared" ca="1" si="79"/>
        <v/>
      </c>
      <c r="N671" s="26" t="e">
        <f t="shared" ca="1" si="81"/>
        <v>#N/A</v>
      </c>
      <c r="S671" s="26" t="e">
        <f t="shared" ca="1" si="82"/>
        <v>#N/A</v>
      </c>
      <c r="AH671" s="26" t="s">
        <v>859</v>
      </c>
      <c r="AI671" s="26">
        <v>5.5099999999999995E-4</v>
      </c>
    </row>
    <row r="672" spans="1:35" x14ac:dyDescent="0.45">
      <c r="A672" s="26">
        <f t="shared" si="83"/>
        <v>12</v>
      </c>
      <c r="E672" s="26">
        <v>11</v>
      </c>
      <c r="F672" s="26" t="str">
        <f t="shared" ca="1" si="79"/>
        <v/>
      </c>
      <c r="N672" s="26" t="e">
        <f t="shared" ca="1" si="81"/>
        <v>#N/A</v>
      </c>
      <c r="S672" s="26" t="e">
        <f t="shared" ca="1" si="82"/>
        <v>#N/A</v>
      </c>
      <c r="AH672" s="26" t="s">
        <v>860</v>
      </c>
      <c r="AI672" s="26">
        <v>4.5600000000000003E-4</v>
      </c>
    </row>
    <row r="673" spans="1:35" x14ac:dyDescent="0.45">
      <c r="A673" s="26">
        <f t="shared" si="83"/>
        <v>12</v>
      </c>
      <c r="E673" s="26">
        <v>12</v>
      </c>
      <c r="F673" s="26" t="str">
        <f t="shared" ca="1" si="79"/>
        <v/>
      </c>
      <c r="N673" s="26" t="e">
        <f t="shared" ca="1" si="81"/>
        <v>#N/A</v>
      </c>
      <c r="S673" s="26" t="e">
        <f t="shared" ca="1" si="82"/>
        <v>#N/A</v>
      </c>
      <c r="AH673" s="26" t="s">
        <v>861</v>
      </c>
      <c r="AI673" s="26">
        <v>4.2900000000000002E-4</v>
      </c>
    </row>
    <row r="674" spans="1:35" x14ac:dyDescent="0.45">
      <c r="A674" s="26">
        <f t="shared" si="83"/>
        <v>12</v>
      </c>
      <c r="E674" s="26">
        <v>13</v>
      </c>
      <c r="F674" s="26" t="str">
        <f t="shared" ca="1" si="79"/>
        <v/>
      </c>
      <c r="N674" s="26" t="e">
        <f t="shared" ca="1" si="81"/>
        <v>#N/A</v>
      </c>
      <c r="S674" s="26" t="e">
        <f t="shared" ca="1" si="82"/>
        <v>#N/A</v>
      </c>
      <c r="AH674" s="26" t="s">
        <v>862</v>
      </c>
      <c r="AI674" s="26">
        <v>4.8799999999999999E-4</v>
      </c>
    </row>
    <row r="675" spans="1:35" x14ac:dyDescent="0.45">
      <c r="A675" s="26">
        <f t="shared" si="83"/>
        <v>12</v>
      </c>
      <c r="E675" s="26">
        <v>14</v>
      </c>
      <c r="F675" s="26" t="str">
        <f t="shared" ca="1" si="79"/>
        <v/>
      </c>
      <c r="N675" s="26" t="e">
        <f t="shared" ca="1" si="81"/>
        <v>#N/A</v>
      </c>
      <c r="S675" s="26" t="e">
        <f t="shared" ca="1" si="82"/>
        <v>#N/A</v>
      </c>
      <c r="AH675" s="26" t="s">
        <v>863</v>
      </c>
      <c r="AI675" s="26">
        <v>5.2099999999999998E-4</v>
      </c>
    </row>
    <row r="676" spans="1:35" x14ac:dyDescent="0.45">
      <c r="A676" s="26">
        <f t="shared" si="83"/>
        <v>12</v>
      </c>
      <c r="E676" s="26">
        <v>15</v>
      </c>
      <c r="F676" s="26" t="str">
        <f t="shared" ca="1" si="79"/>
        <v/>
      </c>
      <c r="N676" s="26" t="e">
        <f t="shared" ca="1" si="81"/>
        <v>#N/A</v>
      </c>
      <c r="S676" s="26" t="e">
        <f t="shared" ca="1" si="82"/>
        <v>#N/A</v>
      </c>
      <c r="AH676" s="26" t="s">
        <v>864</v>
      </c>
      <c r="AI676" s="26">
        <v>5.5400000000000002E-4</v>
      </c>
    </row>
    <row r="677" spans="1:35" x14ac:dyDescent="0.45">
      <c r="A677" s="26">
        <f t="shared" si="83"/>
        <v>12</v>
      </c>
      <c r="E677" s="26">
        <v>16</v>
      </c>
      <c r="F677" s="26" t="str">
        <f t="shared" ca="1" si="79"/>
        <v/>
      </c>
      <c r="N677" s="26" t="e">
        <f t="shared" ca="1" si="81"/>
        <v>#N/A</v>
      </c>
      <c r="S677" s="26" t="e">
        <f t="shared" ca="1" si="82"/>
        <v>#N/A</v>
      </c>
      <c r="AH677" s="26" t="s">
        <v>865</v>
      </c>
      <c r="AI677" s="26">
        <v>4.1199999999999999E-4</v>
      </c>
    </row>
    <row r="678" spans="1:35" x14ac:dyDescent="0.45">
      <c r="A678" s="26">
        <f t="shared" si="83"/>
        <v>12</v>
      </c>
      <c r="E678" s="26">
        <v>17</v>
      </c>
      <c r="F678" s="26" t="str">
        <f t="shared" ca="1" si="79"/>
        <v/>
      </c>
      <c r="N678" s="26" t="e">
        <f t="shared" ca="1" si="81"/>
        <v>#N/A</v>
      </c>
      <c r="S678" s="26" t="e">
        <f t="shared" ca="1" si="82"/>
        <v>#N/A</v>
      </c>
      <c r="AH678" s="26" t="s">
        <v>866</v>
      </c>
      <c r="AI678" s="26">
        <v>3.4200000000000002E-4</v>
      </c>
    </row>
    <row r="679" spans="1:35" x14ac:dyDescent="0.45">
      <c r="A679" s="26">
        <f t="shared" si="83"/>
        <v>12</v>
      </c>
      <c r="E679" s="26">
        <v>18</v>
      </c>
      <c r="F679" s="26" t="str">
        <f t="shared" ca="1" si="79"/>
        <v/>
      </c>
      <c r="N679" s="26" t="e">
        <f t="shared" ca="1" si="81"/>
        <v>#N/A</v>
      </c>
      <c r="S679" s="26" t="e">
        <f t="shared" ca="1" si="82"/>
        <v>#N/A</v>
      </c>
      <c r="AH679" s="26" t="s">
        <v>867</v>
      </c>
      <c r="AI679" s="26">
        <v>4.6799999999999999E-4</v>
      </c>
    </row>
    <row r="680" spans="1:35" x14ac:dyDescent="0.45">
      <c r="A680" s="26">
        <f t="shared" si="83"/>
        <v>12</v>
      </c>
      <c r="E680" s="26">
        <v>19</v>
      </c>
      <c r="F680" s="26" t="str">
        <f t="shared" ca="1" si="79"/>
        <v/>
      </c>
      <c r="N680" s="26" t="e">
        <f t="shared" ca="1" si="81"/>
        <v>#N/A</v>
      </c>
      <c r="S680" s="26" t="e">
        <f t="shared" ca="1" si="82"/>
        <v>#N/A</v>
      </c>
      <c r="AH680" s="26" t="s">
        <v>868</v>
      </c>
      <c r="AI680" s="26">
        <v>3.9199999999999999E-4</v>
      </c>
    </row>
    <row r="681" spans="1:35" x14ac:dyDescent="0.45">
      <c r="A681" s="26">
        <f t="shared" si="83"/>
        <v>12</v>
      </c>
      <c r="E681" s="26">
        <v>20</v>
      </c>
      <c r="F681" s="26" t="str">
        <f t="shared" ca="1" si="79"/>
        <v/>
      </c>
      <c r="N681" s="26" t="e">
        <f t="shared" ca="1" si="81"/>
        <v>#N/A</v>
      </c>
      <c r="S681" s="26" t="e">
        <f t="shared" ca="1" si="82"/>
        <v>#N/A</v>
      </c>
      <c r="AH681" s="26" t="s">
        <v>869</v>
      </c>
      <c r="AI681" s="26">
        <v>4.1399999999999998E-4</v>
      </c>
    </row>
    <row r="682" spans="1:35" x14ac:dyDescent="0.45">
      <c r="A682" s="26">
        <f t="shared" si="83"/>
        <v>12</v>
      </c>
      <c r="E682" s="26">
        <v>21</v>
      </c>
      <c r="F682" s="26" t="str">
        <f t="shared" ca="1" si="79"/>
        <v/>
      </c>
      <c r="N682" s="26" t="e">
        <f t="shared" ca="1" si="81"/>
        <v>#N/A</v>
      </c>
      <c r="S682" s="26" t="e">
        <f t="shared" ca="1" si="82"/>
        <v>#N/A</v>
      </c>
      <c r="AH682" s="26" t="s">
        <v>870</v>
      </c>
      <c r="AI682" s="26">
        <v>6.7000000000000002E-4</v>
      </c>
    </row>
    <row r="683" spans="1:35" x14ac:dyDescent="0.45">
      <c r="A683" s="26">
        <f t="shared" si="83"/>
        <v>12</v>
      </c>
      <c r="E683" s="26">
        <v>22</v>
      </c>
      <c r="F683" s="26" t="str">
        <f t="shared" ca="1" si="79"/>
        <v/>
      </c>
      <c r="N683" s="26" t="e">
        <f t="shared" ca="1" si="81"/>
        <v>#N/A</v>
      </c>
      <c r="S683" s="26" t="e">
        <f t="shared" ca="1" si="82"/>
        <v>#N/A</v>
      </c>
      <c r="AH683" s="26" t="s">
        <v>871</v>
      </c>
      <c r="AI683" s="26">
        <v>5.2999999999999998E-4</v>
      </c>
    </row>
    <row r="684" spans="1:35" x14ac:dyDescent="0.45">
      <c r="A684" s="26">
        <f t="shared" si="83"/>
        <v>12</v>
      </c>
      <c r="E684" s="26">
        <v>23</v>
      </c>
      <c r="F684" s="26" t="str">
        <f t="shared" ca="1" si="79"/>
        <v/>
      </c>
      <c r="N684" s="26" t="e">
        <f t="shared" ca="1" si="81"/>
        <v>#N/A</v>
      </c>
      <c r="S684" s="26" t="e">
        <f t="shared" ca="1" si="82"/>
        <v>#N/A</v>
      </c>
      <c r="AH684" s="26" t="s">
        <v>872</v>
      </c>
      <c r="AI684" s="26">
        <v>4.73E-4</v>
      </c>
    </row>
    <row r="685" spans="1:35" x14ac:dyDescent="0.45">
      <c r="A685" s="26">
        <f t="shared" si="83"/>
        <v>12</v>
      </c>
      <c r="E685" s="26">
        <v>24</v>
      </c>
      <c r="S685" s="26" t="e">
        <f t="shared" ca="1" si="82"/>
        <v>#N/A</v>
      </c>
      <c r="AH685" s="26" t="s">
        <v>873</v>
      </c>
      <c r="AI685" s="26">
        <v>3.9800000000000002E-4</v>
      </c>
    </row>
    <row r="686" spans="1:35" x14ac:dyDescent="0.45">
      <c r="A686" s="26">
        <f t="shared" si="83"/>
        <v>12</v>
      </c>
      <c r="E686" s="26">
        <v>25</v>
      </c>
      <c r="S686" s="26" t="e">
        <f t="shared" ca="1" si="82"/>
        <v>#N/A</v>
      </c>
      <c r="AH686" s="26" t="s">
        <v>874</v>
      </c>
      <c r="AI686" s="26">
        <v>4.64E-4</v>
      </c>
    </row>
    <row r="687" spans="1:35" x14ac:dyDescent="0.45">
      <c r="A687" s="26">
        <f t="shared" si="83"/>
        <v>12</v>
      </c>
      <c r="E687" s="26">
        <v>26</v>
      </c>
      <c r="S687" s="26" t="e">
        <f t="shared" ca="1" si="82"/>
        <v>#N/A</v>
      </c>
      <c r="AH687" s="26" t="s">
        <v>875</v>
      </c>
      <c r="AI687" s="26">
        <v>0</v>
      </c>
    </row>
    <row r="688" spans="1:35" x14ac:dyDescent="0.45">
      <c r="A688" s="26">
        <f t="shared" si="83"/>
        <v>12</v>
      </c>
      <c r="E688" s="26">
        <v>27</v>
      </c>
      <c r="S688" s="26" t="e">
        <f t="shared" ca="1" si="82"/>
        <v>#N/A</v>
      </c>
      <c r="AH688" s="26" t="s">
        <v>876</v>
      </c>
      <c r="AI688" s="26">
        <v>6.4599999999999998E-4</v>
      </c>
    </row>
    <row r="689" spans="1:35" x14ac:dyDescent="0.45">
      <c r="A689" s="26">
        <f t="shared" si="83"/>
        <v>12</v>
      </c>
      <c r="E689" s="26">
        <v>28</v>
      </c>
      <c r="S689" s="26" t="e">
        <f t="shared" ca="1" si="82"/>
        <v>#N/A</v>
      </c>
      <c r="AH689" s="26" t="s">
        <v>877</v>
      </c>
      <c r="AI689" s="26">
        <v>3.1E-4</v>
      </c>
    </row>
    <row r="690" spans="1:35" x14ac:dyDescent="0.45">
      <c r="A690" s="26">
        <f t="shared" si="83"/>
        <v>12</v>
      </c>
      <c r="E690" s="26">
        <v>29</v>
      </c>
      <c r="S690" s="26" t="e">
        <f t="shared" ca="1" si="82"/>
        <v>#N/A</v>
      </c>
      <c r="AH690" s="26" t="s">
        <v>878</v>
      </c>
      <c r="AI690" s="26">
        <v>0</v>
      </c>
    </row>
    <row r="691" spans="1:35" x14ac:dyDescent="0.45">
      <c r="A691" s="26">
        <f t="shared" si="83"/>
        <v>12</v>
      </c>
      <c r="E691" s="26">
        <v>30</v>
      </c>
      <c r="S691" s="26" t="e">
        <f t="shared" ca="1" si="82"/>
        <v>#N/A</v>
      </c>
      <c r="AH691" s="26" t="s">
        <v>879</v>
      </c>
      <c r="AI691" s="26">
        <v>3.1799999999999998E-4</v>
      </c>
    </row>
    <row r="692" spans="1:35" x14ac:dyDescent="0.45">
      <c r="A692" s="26">
        <f t="shared" si="83"/>
        <v>12</v>
      </c>
      <c r="E692" s="26">
        <v>31</v>
      </c>
      <c r="S692" s="26" t="e">
        <f t="shared" ca="1" si="82"/>
        <v>#N/A</v>
      </c>
      <c r="AH692" s="26" t="s">
        <v>880</v>
      </c>
      <c r="AI692" s="26">
        <v>3.3E-4</v>
      </c>
    </row>
    <row r="693" spans="1:35" x14ac:dyDescent="0.45">
      <c r="A693" s="26">
        <f t="shared" si="83"/>
        <v>12</v>
      </c>
      <c r="E693" s="26">
        <v>32</v>
      </c>
      <c r="S693" s="26" t="e">
        <f t="shared" ca="1" si="82"/>
        <v>#N/A</v>
      </c>
      <c r="AH693" s="26" t="s">
        <v>881</v>
      </c>
      <c r="AI693" s="26">
        <v>5.3700000000000004E-4</v>
      </c>
    </row>
    <row r="694" spans="1:35" x14ac:dyDescent="0.45">
      <c r="A694" s="26">
        <f t="shared" si="83"/>
        <v>12</v>
      </c>
      <c r="E694" s="26">
        <v>33</v>
      </c>
      <c r="S694" s="26" t="e">
        <f t="shared" ref="S694:S713" ca="1" si="84">IF(E694&lt;=INDIRECT("R$"&amp;TEXT(ROW()-E694+1,"#")),INDIRECT("P$"&amp;TEXT($F$1+INDIRECT("Q$"&amp;TEXT(ROW()-E694+1,"#"))+E694-1,"#")),"")</f>
        <v>#N/A</v>
      </c>
      <c r="AH694" s="26" t="s">
        <v>882</v>
      </c>
      <c r="AI694" s="26">
        <v>4.64E-4</v>
      </c>
    </row>
    <row r="695" spans="1:35" x14ac:dyDescent="0.45">
      <c r="A695" s="26">
        <f t="shared" ref="A695:A713" si="85">A694</f>
        <v>12</v>
      </c>
      <c r="E695" s="26">
        <v>34</v>
      </c>
      <c r="S695" s="26" t="e">
        <f t="shared" ca="1" si="84"/>
        <v>#N/A</v>
      </c>
      <c r="AH695" s="26" t="s">
        <v>883</v>
      </c>
      <c r="AI695" s="26">
        <v>5.1099999999999995E-4</v>
      </c>
    </row>
    <row r="696" spans="1:35" x14ac:dyDescent="0.45">
      <c r="A696" s="26">
        <f t="shared" si="85"/>
        <v>12</v>
      </c>
      <c r="E696" s="26">
        <v>35</v>
      </c>
      <c r="S696" s="26" t="e">
        <f t="shared" ca="1" si="84"/>
        <v>#N/A</v>
      </c>
      <c r="AH696" s="26" t="s">
        <v>884</v>
      </c>
      <c r="AI696" s="26">
        <v>4.57E-4</v>
      </c>
    </row>
    <row r="697" spans="1:35" x14ac:dyDescent="0.45">
      <c r="A697" s="26">
        <f t="shared" si="85"/>
        <v>12</v>
      </c>
      <c r="E697" s="26">
        <v>36</v>
      </c>
      <c r="S697" s="26" t="e">
        <f t="shared" ca="1" si="84"/>
        <v>#N/A</v>
      </c>
      <c r="AH697" s="26" t="s">
        <v>885</v>
      </c>
      <c r="AI697" s="26">
        <v>6.4300000000000002E-4</v>
      </c>
    </row>
    <row r="698" spans="1:35" x14ac:dyDescent="0.45">
      <c r="A698" s="26">
        <f t="shared" si="85"/>
        <v>12</v>
      </c>
      <c r="E698" s="26">
        <v>37</v>
      </c>
      <c r="S698" s="26" t="e">
        <f t="shared" ca="1" si="84"/>
        <v>#N/A</v>
      </c>
      <c r="AH698" s="26" t="s">
        <v>886</v>
      </c>
      <c r="AI698" s="26">
        <v>0</v>
      </c>
    </row>
    <row r="699" spans="1:35" x14ac:dyDescent="0.45">
      <c r="A699" s="26">
        <f t="shared" si="85"/>
        <v>12</v>
      </c>
      <c r="E699" s="26">
        <v>38</v>
      </c>
      <c r="S699" s="26" t="e">
        <f t="shared" ca="1" si="84"/>
        <v>#N/A</v>
      </c>
      <c r="AH699" s="26" t="s">
        <v>887</v>
      </c>
      <c r="AI699" s="26">
        <v>1E-4</v>
      </c>
    </row>
    <row r="700" spans="1:35" x14ac:dyDescent="0.45">
      <c r="A700" s="26">
        <f t="shared" si="85"/>
        <v>12</v>
      </c>
      <c r="E700" s="26">
        <v>39</v>
      </c>
      <c r="S700" s="26" t="e">
        <f t="shared" ca="1" si="84"/>
        <v>#N/A</v>
      </c>
      <c r="AH700" s="26" t="s">
        <v>888</v>
      </c>
      <c r="AI700" s="26">
        <v>5.9400000000000002E-4</v>
      </c>
    </row>
    <row r="701" spans="1:35" x14ac:dyDescent="0.45">
      <c r="A701" s="26">
        <f t="shared" si="85"/>
        <v>12</v>
      </c>
      <c r="E701" s="26">
        <v>40</v>
      </c>
      <c r="S701" s="26" t="e">
        <f t="shared" ca="1" si="84"/>
        <v>#N/A</v>
      </c>
      <c r="AH701" s="26" t="s">
        <v>889</v>
      </c>
      <c r="AI701" s="26">
        <v>5.5000000000000003E-4</v>
      </c>
    </row>
    <row r="702" spans="1:35" x14ac:dyDescent="0.45">
      <c r="A702" s="26">
        <f t="shared" si="85"/>
        <v>12</v>
      </c>
      <c r="E702" s="26">
        <v>41</v>
      </c>
      <c r="S702" s="26" t="e">
        <f t="shared" ca="1" si="84"/>
        <v>#N/A</v>
      </c>
      <c r="AH702" s="26" t="s">
        <v>890</v>
      </c>
      <c r="AI702" s="26">
        <v>0</v>
      </c>
    </row>
    <row r="703" spans="1:35" x14ac:dyDescent="0.45">
      <c r="A703" s="26">
        <f t="shared" si="85"/>
        <v>12</v>
      </c>
      <c r="E703" s="26">
        <v>42</v>
      </c>
      <c r="S703" s="26" t="e">
        <f t="shared" ca="1" si="84"/>
        <v>#N/A</v>
      </c>
      <c r="AH703" s="26" t="s">
        <v>891</v>
      </c>
      <c r="AI703" s="26">
        <v>4.6799999999999999E-4</v>
      </c>
    </row>
    <row r="704" spans="1:35" x14ac:dyDescent="0.45">
      <c r="A704" s="26">
        <f t="shared" si="85"/>
        <v>12</v>
      </c>
      <c r="E704" s="26">
        <v>43</v>
      </c>
      <c r="S704" s="26" t="e">
        <f t="shared" ca="1" si="84"/>
        <v>#N/A</v>
      </c>
      <c r="AH704" s="26" t="s">
        <v>892</v>
      </c>
      <c r="AI704" s="26">
        <v>4.95E-4</v>
      </c>
    </row>
    <row r="705" spans="1:35" x14ac:dyDescent="0.45">
      <c r="A705" s="26">
        <f t="shared" si="85"/>
        <v>12</v>
      </c>
      <c r="E705" s="26">
        <v>44</v>
      </c>
      <c r="S705" s="26" t="e">
        <f t="shared" ca="1" si="84"/>
        <v>#N/A</v>
      </c>
      <c r="AH705" s="26" t="s">
        <v>893</v>
      </c>
      <c r="AI705" s="26">
        <v>4.84E-4</v>
      </c>
    </row>
    <row r="706" spans="1:35" x14ac:dyDescent="0.45">
      <c r="A706" s="26">
        <f t="shared" si="85"/>
        <v>12</v>
      </c>
      <c r="E706" s="26">
        <v>45</v>
      </c>
      <c r="S706" s="26" t="e">
        <f t="shared" ca="1" si="84"/>
        <v>#N/A</v>
      </c>
      <c r="AH706" s="26" t="s">
        <v>894</v>
      </c>
      <c r="AI706" s="26">
        <v>4.8500000000000003E-4</v>
      </c>
    </row>
    <row r="707" spans="1:35" x14ac:dyDescent="0.45">
      <c r="A707" s="26">
        <f t="shared" si="85"/>
        <v>12</v>
      </c>
      <c r="E707" s="26">
        <v>46</v>
      </c>
      <c r="S707" s="26" t="e">
        <f t="shared" ca="1" si="84"/>
        <v>#N/A</v>
      </c>
      <c r="AH707" s="26" t="s">
        <v>895</v>
      </c>
      <c r="AI707" s="26">
        <v>4.7800000000000002E-4</v>
      </c>
    </row>
    <row r="708" spans="1:35" x14ac:dyDescent="0.45">
      <c r="A708" s="26">
        <f t="shared" si="85"/>
        <v>12</v>
      </c>
      <c r="E708" s="26">
        <v>47</v>
      </c>
      <c r="S708" s="26" t="e">
        <f t="shared" ca="1" si="84"/>
        <v>#N/A</v>
      </c>
      <c r="AH708" s="26" t="s">
        <v>896</v>
      </c>
      <c r="AI708" s="26">
        <v>5.3300000000000005E-4</v>
      </c>
    </row>
    <row r="709" spans="1:35" x14ac:dyDescent="0.45">
      <c r="A709" s="26">
        <f t="shared" si="85"/>
        <v>12</v>
      </c>
      <c r="E709" s="26">
        <v>48</v>
      </c>
      <c r="S709" s="26" t="e">
        <f t="shared" ca="1" si="84"/>
        <v>#N/A</v>
      </c>
      <c r="AH709" s="26" t="s">
        <v>897</v>
      </c>
      <c r="AI709" s="26">
        <v>4.17E-4</v>
      </c>
    </row>
    <row r="710" spans="1:35" x14ac:dyDescent="0.45">
      <c r="A710" s="26">
        <f t="shared" si="85"/>
        <v>12</v>
      </c>
      <c r="E710" s="26">
        <v>49</v>
      </c>
      <c r="S710" s="26" t="e">
        <f t="shared" ca="1" si="84"/>
        <v>#N/A</v>
      </c>
      <c r="AH710" s="26" t="s">
        <v>898</v>
      </c>
      <c r="AI710" s="26">
        <v>5.3499999999999999E-4</v>
      </c>
    </row>
    <row r="711" spans="1:35" x14ac:dyDescent="0.45">
      <c r="A711" s="26">
        <f t="shared" si="85"/>
        <v>12</v>
      </c>
      <c r="E711" s="26">
        <v>50</v>
      </c>
      <c r="S711" s="26" t="e">
        <f t="shared" ca="1" si="84"/>
        <v>#N/A</v>
      </c>
      <c r="AH711" s="26" t="s">
        <v>899</v>
      </c>
      <c r="AI711" s="26">
        <v>4.75E-4</v>
      </c>
    </row>
    <row r="712" spans="1:35" x14ac:dyDescent="0.45">
      <c r="A712" s="26">
        <f t="shared" si="85"/>
        <v>12</v>
      </c>
      <c r="E712" s="26">
        <v>51</v>
      </c>
      <c r="S712" s="26" t="e">
        <f t="shared" ca="1" si="84"/>
        <v>#N/A</v>
      </c>
      <c r="AH712" s="26" t="s">
        <v>900</v>
      </c>
      <c r="AI712" s="26">
        <v>4.8899999999999996E-4</v>
      </c>
    </row>
    <row r="713" spans="1:35" x14ac:dyDescent="0.45">
      <c r="A713" s="26">
        <f t="shared" si="85"/>
        <v>12</v>
      </c>
      <c r="E713" s="26">
        <v>52</v>
      </c>
      <c r="S713" s="26" t="e">
        <f t="shared" ca="1" si="84"/>
        <v>#N/A</v>
      </c>
      <c r="AH713" s="26" t="s">
        <v>901</v>
      </c>
      <c r="AI713" s="26">
        <v>4.0900000000000002E-4</v>
      </c>
    </row>
    <row r="714" spans="1:35" x14ac:dyDescent="0.45">
      <c r="AH714" s="26" t="s">
        <v>902</v>
      </c>
      <c r="AI714" s="26">
        <v>4.6999999999999999E-4</v>
      </c>
    </row>
    <row r="715" spans="1:35" x14ac:dyDescent="0.45">
      <c r="AH715" s="26" t="s">
        <v>903</v>
      </c>
      <c r="AI715" s="26">
        <v>7.0600000000000003E-4</v>
      </c>
    </row>
    <row r="716" spans="1:35" x14ac:dyDescent="0.45">
      <c r="AH716" s="26" t="s">
        <v>904</v>
      </c>
      <c r="AI716" s="26">
        <v>6.7900000000000002E-4</v>
      </c>
    </row>
    <row r="717" spans="1:35" x14ac:dyDescent="0.45">
      <c r="AH717" s="26" t="s">
        <v>905</v>
      </c>
      <c r="AI717" s="26">
        <v>0</v>
      </c>
    </row>
    <row r="718" spans="1:35" x14ac:dyDescent="0.45">
      <c r="AH718" s="26" t="s">
        <v>906</v>
      </c>
      <c r="AI718" s="26">
        <v>4.4900000000000002E-4</v>
      </c>
    </row>
    <row r="719" spans="1:35" x14ac:dyDescent="0.45">
      <c r="AH719" s="26" t="s">
        <v>907</v>
      </c>
      <c r="AI719" s="26">
        <v>4.2900000000000002E-4</v>
      </c>
    </row>
    <row r="720" spans="1:35" x14ac:dyDescent="0.45">
      <c r="AH720" s="26" t="s">
        <v>908</v>
      </c>
      <c r="AI720" s="26">
        <v>5.1699999999999999E-4</v>
      </c>
    </row>
    <row r="721" spans="1:35" x14ac:dyDescent="0.45">
      <c r="AH721" s="26" t="s">
        <v>909</v>
      </c>
      <c r="AI721" s="26">
        <v>4.1599999999999997E-4</v>
      </c>
    </row>
    <row r="722" spans="1:35" x14ac:dyDescent="0.45">
      <c r="A722" s="26">
        <f>(ROW()+58)/60</f>
        <v>13</v>
      </c>
      <c r="B722" s="26" t="str">
        <f ca="1">INDIRECT("select!E"&amp;TEXT($B$1+A722,"#"))</f>
        <v/>
      </c>
      <c r="C722" s="26" t="e">
        <f ca="1">VLOOKUP(B722,$A$3181:$D$3190,4)</f>
        <v>#N/A</v>
      </c>
      <c r="D722" s="26" t="e">
        <f ca="1">VLOOKUP(B722,$A$3181:$D$3190,3)</f>
        <v>#N/A</v>
      </c>
      <c r="E722" s="26">
        <v>1</v>
      </c>
      <c r="F722" s="26" t="str">
        <f t="shared" ref="F722:F744" ca="1" si="86">IF(E722&lt;=D$62,INDIRECT("E"&amp;TEXT($F$1+C$62+E722-1,"#")),"")</f>
        <v>金融・保険</v>
      </c>
      <c r="G722" s="26">
        <f ca="1">INDIRECT("select!G"&amp;TEXT($B$1+A722,"#"))</f>
        <v>0</v>
      </c>
      <c r="H722" s="26" t="e">
        <f ca="1">VLOOKUP(G722,E$3181:G$3219,3,0)</f>
        <v>#N/A</v>
      </c>
      <c r="I722" s="26" t="e">
        <f ca="1">VLOOKUP(G722,E$3181:G$3219,2,0)</f>
        <v>#N/A</v>
      </c>
      <c r="J722" s="26" t="e">
        <f t="shared" ref="J722:J730" ca="1" si="87">IF(E722&lt;=INDIRECT("I$"&amp;TEXT(ROW()-E722+1,"#")),INDIRECT("H$"&amp;TEXT($F$1+INDIRECT("H$"&amp;TEXT(ROW()-E722+1,"#"))+E722-1,"#")),"")</f>
        <v>#N/A</v>
      </c>
      <c r="K722" s="26">
        <f ca="1">INDIRECT("select!H"&amp;TEXT($B$1+A722,"#"))</f>
        <v>0</v>
      </c>
      <c r="L722" s="26" t="e">
        <f ca="1">VLOOKUP(K722,H$3181:J$3287,3,0)</f>
        <v>#N/A</v>
      </c>
      <c r="M722" s="26" t="e">
        <f ca="1">VLOOKUP(K722,H$3181:J$3287,2,0)</f>
        <v>#N/A</v>
      </c>
      <c r="N722" s="26" t="e">
        <f t="shared" ref="N722:N744" ca="1" si="88">IF(E722&lt;=INDIRECT("M$"&amp;TEXT(ROW()-E722+1,"#")),INDIRECT("K$"&amp;TEXT($F$1+INDIRECT("L$"&amp;TEXT(ROW()-E722+1,"#"))+E722-1,"#")),"")</f>
        <v>#N/A</v>
      </c>
      <c r="O722" s="26">
        <f ca="1">INDIRECT("select!I"&amp;TEXT($B$1+A722,"#"))</f>
        <v>0</v>
      </c>
      <c r="Q722" s="26" t="e">
        <f ca="1">VLOOKUP(O722,K$3181:O$3570,5,0)</f>
        <v>#N/A</v>
      </c>
      <c r="R722" s="26" t="e">
        <f ca="1">VLOOKUP(O722,K$3181:O$3570,4,0)</f>
        <v>#N/A</v>
      </c>
      <c r="S722" s="26" t="e">
        <f t="shared" ref="S722:S753" ca="1" si="89">IF(E722&lt;=INDIRECT("R$"&amp;TEXT(ROW()-E722+1,"#")),INDIRECT("P$"&amp;TEXT($F$1+INDIRECT("Q$"&amp;TEXT(ROW()-E722+1,"#"))+E722-1,"#")),"")</f>
        <v>#N/A</v>
      </c>
      <c r="T722" s="26" t="str">
        <f ca="1">IFERROR(VLOOKUP(O722,K$3181:O$3570,2,0),"")</f>
        <v/>
      </c>
      <c r="U722" s="26">
        <f ca="1">IFERROR(VLOOKUP(O722,K$3181:O$3570,3,0),0)</f>
        <v>0</v>
      </c>
      <c r="AH722" s="26" t="s">
        <v>910</v>
      </c>
      <c r="AI722" s="26">
        <v>3.2499999999999999E-4</v>
      </c>
    </row>
    <row r="723" spans="1:35" x14ac:dyDescent="0.45">
      <c r="A723" s="26">
        <f t="shared" ref="A723:A754" si="90">A722</f>
        <v>13</v>
      </c>
      <c r="E723" s="26">
        <v>2</v>
      </c>
      <c r="F723" s="26" t="str">
        <f t="shared" ca="1" si="86"/>
        <v/>
      </c>
      <c r="J723" s="26" t="e">
        <f t="shared" ca="1" si="87"/>
        <v>#N/A</v>
      </c>
      <c r="N723" s="26" t="e">
        <f t="shared" ca="1" si="88"/>
        <v>#N/A</v>
      </c>
      <c r="S723" s="26" t="e">
        <f t="shared" ca="1" si="89"/>
        <v>#N/A</v>
      </c>
      <c r="AH723" s="26" t="s">
        <v>911</v>
      </c>
      <c r="AI723" s="26">
        <v>4.6000000000000001E-4</v>
      </c>
    </row>
    <row r="724" spans="1:35" x14ac:dyDescent="0.45">
      <c r="A724" s="26">
        <f t="shared" si="90"/>
        <v>13</v>
      </c>
      <c r="E724" s="26">
        <v>3</v>
      </c>
      <c r="F724" s="26" t="str">
        <f t="shared" ca="1" si="86"/>
        <v/>
      </c>
      <c r="J724" s="26" t="e">
        <f t="shared" ca="1" si="87"/>
        <v>#N/A</v>
      </c>
      <c r="N724" s="26" t="e">
        <f t="shared" ca="1" si="88"/>
        <v>#N/A</v>
      </c>
      <c r="S724" s="26" t="e">
        <f t="shared" ca="1" si="89"/>
        <v>#N/A</v>
      </c>
      <c r="AH724" s="26" t="s">
        <v>912</v>
      </c>
      <c r="AI724" s="26">
        <v>4.6700000000000002E-4</v>
      </c>
    </row>
    <row r="725" spans="1:35" x14ac:dyDescent="0.45">
      <c r="A725" s="26">
        <f t="shared" si="90"/>
        <v>13</v>
      </c>
      <c r="E725" s="26">
        <v>4</v>
      </c>
      <c r="F725" s="26" t="str">
        <f t="shared" ca="1" si="86"/>
        <v/>
      </c>
      <c r="J725" s="26" t="e">
        <f t="shared" ca="1" si="87"/>
        <v>#N/A</v>
      </c>
      <c r="N725" s="26" t="e">
        <f t="shared" ca="1" si="88"/>
        <v>#N/A</v>
      </c>
      <c r="S725" s="26" t="e">
        <f t="shared" ca="1" si="89"/>
        <v>#N/A</v>
      </c>
      <c r="AH725" s="26" t="s">
        <v>913</v>
      </c>
      <c r="AI725" s="26">
        <v>3.9500000000000001E-4</v>
      </c>
    </row>
    <row r="726" spans="1:35" x14ac:dyDescent="0.45">
      <c r="A726" s="26">
        <f t="shared" si="90"/>
        <v>13</v>
      </c>
      <c r="E726" s="26">
        <v>5</v>
      </c>
      <c r="F726" s="26" t="str">
        <f t="shared" ca="1" si="86"/>
        <v/>
      </c>
      <c r="J726" s="26" t="e">
        <f t="shared" ca="1" si="87"/>
        <v>#N/A</v>
      </c>
      <c r="N726" s="26" t="e">
        <f t="shared" ca="1" si="88"/>
        <v>#N/A</v>
      </c>
      <c r="S726" s="26" t="e">
        <f t="shared" ca="1" si="89"/>
        <v>#N/A</v>
      </c>
      <c r="AH726" s="26" t="s">
        <v>914</v>
      </c>
      <c r="AI726" s="26">
        <v>4.86E-4</v>
      </c>
    </row>
    <row r="727" spans="1:35" x14ac:dyDescent="0.45">
      <c r="A727" s="26">
        <f t="shared" si="90"/>
        <v>13</v>
      </c>
      <c r="E727" s="26">
        <v>6</v>
      </c>
      <c r="F727" s="26" t="str">
        <f t="shared" ca="1" si="86"/>
        <v/>
      </c>
      <c r="J727" s="26" t="e">
        <f t="shared" ca="1" si="87"/>
        <v>#N/A</v>
      </c>
      <c r="N727" s="26" t="e">
        <f t="shared" ca="1" si="88"/>
        <v>#N/A</v>
      </c>
      <c r="S727" s="26" t="e">
        <f t="shared" ca="1" si="89"/>
        <v>#N/A</v>
      </c>
      <c r="AH727" s="26" t="s">
        <v>915</v>
      </c>
      <c r="AI727" s="26">
        <v>5.04E-4</v>
      </c>
    </row>
    <row r="728" spans="1:35" x14ac:dyDescent="0.45">
      <c r="A728" s="26">
        <f t="shared" si="90"/>
        <v>13</v>
      </c>
      <c r="E728" s="26">
        <v>7</v>
      </c>
      <c r="F728" s="26" t="str">
        <f t="shared" ca="1" si="86"/>
        <v/>
      </c>
      <c r="J728" s="26" t="e">
        <f t="shared" ca="1" si="87"/>
        <v>#N/A</v>
      </c>
      <c r="N728" s="26" t="e">
        <f t="shared" ca="1" si="88"/>
        <v>#N/A</v>
      </c>
      <c r="S728" s="26" t="e">
        <f t="shared" ca="1" si="89"/>
        <v>#N/A</v>
      </c>
      <c r="AH728" s="26" t="s">
        <v>916</v>
      </c>
      <c r="AI728" s="26">
        <v>6.0800000000000003E-4</v>
      </c>
    </row>
    <row r="729" spans="1:35" x14ac:dyDescent="0.45">
      <c r="A729" s="26">
        <f t="shared" si="90"/>
        <v>13</v>
      </c>
      <c r="E729" s="26">
        <v>8</v>
      </c>
      <c r="F729" s="26" t="str">
        <f t="shared" ca="1" si="86"/>
        <v/>
      </c>
      <c r="J729" s="26" t="e">
        <f t="shared" ca="1" si="87"/>
        <v>#N/A</v>
      </c>
      <c r="N729" s="26" t="e">
        <f t="shared" ca="1" si="88"/>
        <v>#N/A</v>
      </c>
      <c r="S729" s="26" t="e">
        <f t="shared" ca="1" si="89"/>
        <v>#N/A</v>
      </c>
      <c r="AH729" s="26" t="s">
        <v>917</v>
      </c>
      <c r="AI729" s="26">
        <v>5.2899999999999996E-4</v>
      </c>
    </row>
    <row r="730" spans="1:35" x14ac:dyDescent="0.45">
      <c r="A730" s="26">
        <f t="shared" si="90"/>
        <v>13</v>
      </c>
      <c r="E730" s="26">
        <v>9</v>
      </c>
      <c r="F730" s="26" t="str">
        <f t="shared" ca="1" si="86"/>
        <v/>
      </c>
      <c r="J730" s="26" t="e">
        <f t="shared" ca="1" si="87"/>
        <v>#N/A</v>
      </c>
      <c r="N730" s="26" t="e">
        <f t="shared" ca="1" si="88"/>
        <v>#N/A</v>
      </c>
      <c r="S730" s="26" t="e">
        <f t="shared" ca="1" si="89"/>
        <v>#N/A</v>
      </c>
      <c r="AH730" s="26" t="s">
        <v>918</v>
      </c>
      <c r="AI730" s="26">
        <v>4.3899999999999999E-4</v>
      </c>
    </row>
    <row r="731" spans="1:35" x14ac:dyDescent="0.45">
      <c r="A731" s="26">
        <f t="shared" si="90"/>
        <v>13</v>
      </c>
      <c r="E731" s="26">
        <v>10</v>
      </c>
      <c r="F731" s="26" t="str">
        <f t="shared" ca="1" si="86"/>
        <v/>
      </c>
      <c r="N731" s="26" t="e">
        <f t="shared" ca="1" si="88"/>
        <v>#N/A</v>
      </c>
      <c r="S731" s="26" t="e">
        <f t="shared" ca="1" si="89"/>
        <v>#N/A</v>
      </c>
      <c r="AH731" s="26" t="s">
        <v>919</v>
      </c>
      <c r="AI731" s="26">
        <v>4.0499999999999998E-4</v>
      </c>
    </row>
    <row r="732" spans="1:35" x14ac:dyDescent="0.45">
      <c r="A732" s="26">
        <f t="shared" si="90"/>
        <v>13</v>
      </c>
      <c r="E732" s="26">
        <v>11</v>
      </c>
      <c r="F732" s="26" t="str">
        <f t="shared" ca="1" si="86"/>
        <v/>
      </c>
      <c r="N732" s="26" t="e">
        <f t="shared" ca="1" si="88"/>
        <v>#N/A</v>
      </c>
      <c r="S732" s="26" t="e">
        <f t="shared" ca="1" si="89"/>
        <v>#N/A</v>
      </c>
      <c r="AH732" s="26" t="s">
        <v>920</v>
      </c>
      <c r="AI732" s="26">
        <v>4.35E-4</v>
      </c>
    </row>
    <row r="733" spans="1:35" x14ac:dyDescent="0.45">
      <c r="A733" s="26">
        <f t="shared" si="90"/>
        <v>13</v>
      </c>
      <c r="E733" s="26">
        <v>12</v>
      </c>
      <c r="F733" s="26" t="str">
        <f t="shared" ca="1" si="86"/>
        <v/>
      </c>
      <c r="N733" s="26" t="e">
        <f t="shared" ca="1" si="88"/>
        <v>#N/A</v>
      </c>
      <c r="S733" s="26" t="e">
        <f t="shared" ca="1" si="89"/>
        <v>#N/A</v>
      </c>
      <c r="AH733" s="26" t="s">
        <v>921</v>
      </c>
      <c r="AI733" s="26">
        <v>5.04E-4</v>
      </c>
    </row>
    <row r="734" spans="1:35" x14ac:dyDescent="0.45">
      <c r="A734" s="26">
        <f t="shared" si="90"/>
        <v>13</v>
      </c>
      <c r="E734" s="26">
        <v>13</v>
      </c>
      <c r="F734" s="26" t="str">
        <f t="shared" ca="1" si="86"/>
        <v/>
      </c>
      <c r="N734" s="26" t="e">
        <f t="shared" ca="1" si="88"/>
        <v>#N/A</v>
      </c>
      <c r="S734" s="26" t="e">
        <f t="shared" ca="1" si="89"/>
        <v>#N/A</v>
      </c>
      <c r="AH734" s="26" t="s">
        <v>922</v>
      </c>
      <c r="AI734" s="26">
        <v>4.95E-4</v>
      </c>
    </row>
    <row r="735" spans="1:35" x14ac:dyDescent="0.45">
      <c r="A735" s="26">
        <f t="shared" si="90"/>
        <v>13</v>
      </c>
      <c r="E735" s="26">
        <v>14</v>
      </c>
      <c r="F735" s="26" t="str">
        <f t="shared" ca="1" si="86"/>
        <v/>
      </c>
      <c r="N735" s="26" t="e">
        <f t="shared" ca="1" si="88"/>
        <v>#N/A</v>
      </c>
      <c r="S735" s="26" t="e">
        <f t="shared" ca="1" si="89"/>
        <v>#N/A</v>
      </c>
      <c r="AH735" s="26" t="s">
        <v>923</v>
      </c>
      <c r="AI735" s="26">
        <v>5.9599999999999996E-4</v>
      </c>
    </row>
    <row r="736" spans="1:35" x14ac:dyDescent="0.45">
      <c r="A736" s="26">
        <f t="shared" si="90"/>
        <v>13</v>
      </c>
      <c r="E736" s="26">
        <v>15</v>
      </c>
      <c r="F736" s="26" t="str">
        <f t="shared" ca="1" si="86"/>
        <v/>
      </c>
      <c r="N736" s="26" t="e">
        <f t="shared" ca="1" si="88"/>
        <v>#N/A</v>
      </c>
      <c r="S736" s="26" t="e">
        <f t="shared" ca="1" si="89"/>
        <v>#N/A</v>
      </c>
      <c r="AH736" s="26" t="s">
        <v>924</v>
      </c>
      <c r="AI736" s="26">
        <v>5.6599999999999999E-4</v>
      </c>
    </row>
    <row r="737" spans="1:35" x14ac:dyDescent="0.45">
      <c r="A737" s="26">
        <f t="shared" si="90"/>
        <v>13</v>
      </c>
      <c r="E737" s="26">
        <v>16</v>
      </c>
      <c r="F737" s="26" t="str">
        <f t="shared" ca="1" si="86"/>
        <v/>
      </c>
      <c r="N737" s="26" t="e">
        <f t="shared" ca="1" si="88"/>
        <v>#N/A</v>
      </c>
      <c r="S737" s="26" t="e">
        <f t="shared" ca="1" si="89"/>
        <v>#N/A</v>
      </c>
      <c r="AH737" s="26" t="s">
        <v>925</v>
      </c>
      <c r="AI737" s="26">
        <v>3.9199999999999999E-4</v>
      </c>
    </row>
    <row r="738" spans="1:35" x14ac:dyDescent="0.45">
      <c r="A738" s="26">
        <f t="shared" si="90"/>
        <v>13</v>
      </c>
      <c r="E738" s="26">
        <v>17</v>
      </c>
      <c r="F738" s="26" t="str">
        <f t="shared" ca="1" si="86"/>
        <v/>
      </c>
      <c r="N738" s="26" t="e">
        <f t="shared" ca="1" si="88"/>
        <v>#N/A</v>
      </c>
      <c r="S738" s="26" t="e">
        <f t="shared" ca="1" si="89"/>
        <v>#N/A</v>
      </c>
      <c r="AH738" s="26" t="s">
        <v>926</v>
      </c>
      <c r="AI738" s="26">
        <v>3.6499999999999998E-4</v>
      </c>
    </row>
    <row r="739" spans="1:35" x14ac:dyDescent="0.45">
      <c r="A739" s="26">
        <f t="shared" si="90"/>
        <v>13</v>
      </c>
      <c r="E739" s="26">
        <v>18</v>
      </c>
      <c r="F739" s="26" t="str">
        <f t="shared" ca="1" si="86"/>
        <v/>
      </c>
      <c r="N739" s="26" t="e">
        <f t="shared" ca="1" si="88"/>
        <v>#N/A</v>
      </c>
      <c r="S739" s="26" t="e">
        <f t="shared" ca="1" si="89"/>
        <v>#N/A</v>
      </c>
      <c r="AH739" s="26" t="s">
        <v>927</v>
      </c>
      <c r="AI739" s="26">
        <v>0</v>
      </c>
    </row>
    <row r="740" spans="1:35" x14ac:dyDescent="0.45">
      <c r="A740" s="26">
        <f t="shared" si="90"/>
        <v>13</v>
      </c>
      <c r="E740" s="26">
        <v>19</v>
      </c>
      <c r="F740" s="26" t="str">
        <f t="shared" ca="1" si="86"/>
        <v/>
      </c>
      <c r="N740" s="26" t="e">
        <f t="shared" ca="1" si="88"/>
        <v>#N/A</v>
      </c>
      <c r="S740" s="26" t="e">
        <f t="shared" ca="1" si="89"/>
        <v>#N/A</v>
      </c>
      <c r="AH740" s="26" t="s">
        <v>928</v>
      </c>
      <c r="AI740" s="26">
        <v>4.0999999999999999E-4</v>
      </c>
    </row>
    <row r="741" spans="1:35" x14ac:dyDescent="0.45">
      <c r="A741" s="26">
        <f t="shared" si="90"/>
        <v>13</v>
      </c>
      <c r="E741" s="26">
        <v>20</v>
      </c>
      <c r="F741" s="26" t="str">
        <f t="shared" ca="1" si="86"/>
        <v/>
      </c>
      <c r="N741" s="26" t="e">
        <f t="shared" ca="1" si="88"/>
        <v>#N/A</v>
      </c>
      <c r="S741" s="26" t="e">
        <f t="shared" ca="1" si="89"/>
        <v>#N/A</v>
      </c>
      <c r="AH741" s="26" t="s">
        <v>929</v>
      </c>
      <c r="AI741" s="26">
        <v>1.84E-4</v>
      </c>
    </row>
    <row r="742" spans="1:35" x14ac:dyDescent="0.45">
      <c r="A742" s="26">
        <f t="shared" si="90"/>
        <v>13</v>
      </c>
      <c r="E742" s="26">
        <v>21</v>
      </c>
      <c r="F742" s="26" t="str">
        <f t="shared" ca="1" si="86"/>
        <v/>
      </c>
      <c r="N742" s="26" t="e">
        <f t="shared" ca="1" si="88"/>
        <v>#N/A</v>
      </c>
      <c r="S742" s="26" t="e">
        <f t="shared" ca="1" si="89"/>
        <v>#N/A</v>
      </c>
      <c r="AH742" s="26" t="s">
        <v>930</v>
      </c>
      <c r="AI742" s="26">
        <v>0</v>
      </c>
    </row>
    <row r="743" spans="1:35" x14ac:dyDescent="0.45">
      <c r="A743" s="26">
        <f t="shared" si="90"/>
        <v>13</v>
      </c>
      <c r="E743" s="26">
        <v>22</v>
      </c>
      <c r="F743" s="26" t="str">
        <f t="shared" ca="1" si="86"/>
        <v/>
      </c>
      <c r="N743" s="26" t="e">
        <f t="shared" ca="1" si="88"/>
        <v>#N/A</v>
      </c>
      <c r="S743" s="26" t="e">
        <f t="shared" ca="1" si="89"/>
        <v>#N/A</v>
      </c>
      <c r="AH743" s="26" t="s">
        <v>931</v>
      </c>
      <c r="AI743" s="26">
        <v>0</v>
      </c>
    </row>
    <row r="744" spans="1:35" x14ac:dyDescent="0.45">
      <c r="A744" s="26">
        <f t="shared" si="90"/>
        <v>13</v>
      </c>
      <c r="E744" s="26">
        <v>23</v>
      </c>
      <c r="F744" s="26" t="str">
        <f t="shared" ca="1" si="86"/>
        <v/>
      </c>
      <c r="N744" s="26" t="e">
        <f t="shared" ca="1" si="88"/>
        <v>#N/A</v>
      </c>
      <c r="S744" s="26" t="e">
        <f t="shared" ca="1" si="89"/>
        <v>#N/A</v>
      </c>
      <c r="AH744" s="26" t="s">
        <v>932</v>
      </c>
      <c r="AI744" s="26">
        <v>1.2E-5</v>
      </c>
    </row>
    <row r="745" spans="1:35" x14ac:dyDescent="0.45">
      <c r="A745" s="26">
        <f t="shared" si="90"/>
        <v>13</v>
      </c>
      <c r="E745" s="26">
        <v>24</v>
      </c>
      <c r="S745" s="26" t="e">
        <f t="shared" ca="1" si="89"/>
        <v>#N/A</v>
      </c>
      <c r="AH745" s="26" t="s">
        <v>933</v>
      </c>
      <c r="AI745" s="26">
        <v>2.6999999999999999E-5</v>
      </c>
    </row>
    <row r="746" spans="1:35" x14ac:dyDescent="0.45">
      <c r="A746" s="26">
        <f t="shared" si="90"/>
        <v>13</v>
      </c>
      <c r="E746" s="26">
        <v>25</v>
      </c>
      <c r="S746" s="26" t="e">
        <f t="shared" ca="1" si="89"/>
        <v>#N/A</v>
      </c>
      <c r="AH746" s="26" t="s">
        <v>934</v>
      </c>
      <c r="AI746" s="26">
        <v>5.4600000000000004E-4</v>
      </c>
    </row>
    <row r="747" spans="1:35" x14ac:dyDescent="0.45">
      <c r="A747" s="26">
        <f t="shared" si="90"/>
        <v>13</v>
      </c>
      <c r="E747" s="26">
        <v>26</v>
      </c>
      <c r="S747" s="26" t="e">
        <f t="shared" ca="1" si="89"/>
        <v>#N/A</v>
      </c>
      <c r="AH747" s="26" t="s">
        <v>935</v>
      </c>
      <c r="AI747" s="26">
        <v>4.2999999999999999E-4</v>
      </c>
    </row>
    <row r="748" spans="1:35" x14ac:dyDescent="0.45">
      <c r="A748" s="26">
        <f t="shared" si="90"/>
        <v>13</v>
      </c>
      <c r="E748" s="26">
        <v>27</v>
      </c>
      <c r="S748" s="26" t="e">
        <f t="shared" ca="1" si="89"/>
        <v>#N/A</v>
      </c>
      <c r="AH748" s="26" t="s">
        <v>936</v>
      </c>
      <c r="AI748" s="26">
        <v>3.8900000000000002E-4</v>
      </c>
    </row>
    <row r="749" spans="1:35" x14ac:dyDescent="0.45">
      <c r="A749" s="26">
        <f t="shared" si="90"/>
        <v>13</v>
      </c>
      <c r="E749" s="26">
        <v>28</v>
      </c>
      <c r="S749" s="26" t="e">
        <f t="shared" ca="1" si="89"/>
        <v>#N/A</v>
      </c>
      <c r="AH749" s="26" t="s">
        <v>937</v>
      </c>
      <c r="AI749" s="26">
        <v>2.7799999999999998E-4</v>
      </c>
    </row>
    <row r="750" spans="1:35" x14ac:dyDescent="0.45">
      <c r="A750" s="26">
        <f t="shared" si="90"/>
        <v>13</v>
      </c>
      <c r="E750" s="26">
        <v>29</v>
      </c>
      <c r="S750" s="26" t="e">
        <f t="shared" ca="1" si="89"/>
        <v>#N/A</v>
      </c>
      <c r="AH750" s="26" t="s">
        <v>938</v>
      </c>
      <c r="AI750" s="26">
        <v>3.4299999999999999E-4</v>
      </c>
    </row>
    <row r="751" spans="1:35" x14ac:dyDescent="0.45">
      <c r="A751" s="26">
        <f t="shared" si="90"/>
        <v>13</v>
      </c>
      <c r="E751" s="26">
        <v>30</v>
      </c>
      <c r="S751" s="26" t="e">
        <f t="shared" ca="1" si="89"/>
        <v>#N/A</v>
      </c>
      <c r="AH751" s="26" t="s">
        <v>939</v>
      </c>
      <c r="AI751" s="26">
        <v>3.7399999999999998E-4</v>
      </c>
    </row>
    <row r="752" spans="1:35" x14ac:dyDescent="0.45">
      <c r="A752" s="26">
        <f t="shared" si="90"/>
        <v>13</v>
      </c>
      <c r="E752" s="26">
        <v>31</v>
      </c>
      <c r="S752" s="26" t="e">
        <f t="shared" ca="1" si="89"/>
        <v>#N/A</v>
      </c>
      <c r="AH752" s="26" t="s">
        <v>940</v>
      </c>
      <c r="AI752" s="26">
        <v>3.4099999999999999E-4</v>
      </c>
    </row>
    <row r="753" spans="1:35" x14ac:dyDescent="0.45">
      <c r="A753" s="26">
        <f t="shared" si="90"/>
        <v>13</v>
      </c>
      <c r="E753" s="26">
        <v>32</v>
      </c>
      <c r="S753" s="26" t="e">
        <f t="shared" ca="1" si="89"/>
        <v>#N/A</v>
      </c>
      <c r="AH753" s="26" t="s">
        <v>941</v>
      </c>
      <c r="AI753" s="26">
        <v>5.1000000000000004E-4</v>
      </c>
    </row>
    <row r="754" spans="1:35" x14ac:dyDescent="0.45">
      <c r="A754" s="26">
        <f t="shared" si="90"/>
        <v>13</v>
      </c>
      <c r="E754" s="26">
        <v>33</v>
      </c>
      <c r="S754" s="26" t="e">
        <f t="shared" ref="S754:S773" ca="1" si="91">IF(E754&lt;=INDIRECT("R$"&amp;TEXT(ROW()-E754+1,"#")),INDIRECT("P$"&amp;TEXT($F$1+INDIRECT("Q$"&amp;TEXT(ROW()-E754+1,"#"))+E754-1,"#")),"")</f>
        <v>#N/A</v>
      </c>
      <c r="AH754" s="26" t="s">
        <v>942</v>
      </c>
      <c r="AI754" s="26">
        <v>5.5599999999999996E-4</v>
      </c>
    </row>
    <row r="755" spans="1:35" x14ac:dyDescent="0.45">
      <c r="A755" s="26">
        <f t="shared" ref="A755:A773" si="92">A754</f>
        <v>13</v>
      </c>
      <c r="E755" s="26">
        <v>34</v>
      </c>
      <c r="S755" s="26" t="e">
        <f t="shared" ca="1" si="91"/>
        <v>#N/A</v>
      </c>
      <c r="AH755" s="26" t="s">
        <v>943</v>
      </c>
      <c r="AI755" s="26">
        <v>0</v>
      </c>
    </row>
    <row r="756" spans="1:35" x14ac:dyDescent="0.45">
      <c r="A756" s="26">
        <f t="shared" si="92"/>
        <v>13</v>
      </c>
      <c r="E756" s="26">
        <v>35</v>
      </c>
      <c r="S756" s="26" t="e">
        <f t="shared" ca="1" si="91"/>
        <v>#N/A</v>
      </c>
      <c r="AH756" s="26" t="s">
        <v>944</v>
      </c>
      <c r="AI756" s="26">
        <v>3.21E-4</v>
      </c>
    </row>
    <row r="757" spans="1:35" x14ac:dyDescent="0.45">
      <c r="A757" s="26">
        <f t="shared" si="92"/>
        <v>13</v>
      </c>
      <c r="E757" s="26">
        <v>36</v>
      </c>
      <c r="S757" s="26" t="e">
        <f t="shared" ca="1" si="91"/>
        <v>#N/A</v>
      </c>
      <c r="AH757" s="26" t="s">
        <v>945</v>
      </c>
      <c r="AI757" s="26">
        <v>4.2200000000000001E-4</v>
      </c>
    </row>
    <row r="758" spans="1:35" x14ac:dyDescent="0.45">
      <c r="A758" s="26">
        <f t="shared" si="92"/>
        <v>13</v>
      </c>
      <c r="E758" s="26">
        <v>37</v>
      </c>
      <c r="S758" s="26" t="e">
        <f t="shared" ca="1" si="91"/>
        <v>#N/A</v>
      </c>
      <c r="AH758" s="26" t="s">
        <v>946</v>
      </c>
      <c r="AI758" s="26">
        <v>5.2800000000000004E-4</v>
      </c>
    </row>
    <row r="759" spans="1:35" x14ac:dyDescent="0.45">
      <c r="A759" s="26">
        <f t="shared" si="92"/>
        <v>13</v>
      </c>
      <c r="E759" s="26">
        <v>38</v>
      </c>
      <c r="S759" s="26" t="e">
        <f t="shared" ca="1" si="91"/>
        <v>#N/A</v>
      </c>
      <c r="AH759" s="26" t="s">
        <v>947</v>
      </c>
      <c r="AI759" s="26">
        <v>5.1000000000000004E-4</v>
      </c>
    </row>
    <row r="760" spans="1:35" x14ac:dyDescent="0.45">
      <c r="A760" s="26">
        <f t="shared" si="92"/>
        <v>13</v>
      </c>
      <c r="E760" s="26">
        <v>39</v>
      </c>
      <c r="S760" s="26" t="e">
        <f t="shared" ca="1" si="91"/>
        <v>#N/A</v>
      </c>
      <c r="AH760" s="26" t="s">
        <v>948</v>
      </c>
      <c r="AI760" s="26">
        <v>3.8900000000000002E-4</v>
      </c>
    </row>
    <row r="761" spans="1:35" x14ac:dyDescent="0.45">
      <c r="A761" s="26">
        <f t="shared" si="92"/>
        <v>13</v>
      </c>
      <c r="E761" s="26">
        <v>40</v>
      </c>
      <c r="S761" s="26" t="e">
        <f t="shared" ca="1" si="91"/>
        <v>#N/A</v>
      </c>
      <c r="AH761" s="26" t="s">
        <v>949</v>
      </c>
      <c r="AI761" s="26">
        <v>4.35E-4</v>
      </c>
    </row>
    <row r="762" spans="1:35" x14ac:dyDescent="0.45">
      <c r="A762" s="26">
        <f t="shared" si="92"/>
        <v>13</v>
      </c>
      <c r="E762" s="26">
        <v>41</v>
      </c>
      <c r="S762" s="26" t="e">
        <f t="shared" ca="1" si="91"/>
        <v>#N/A</v>
      </c>
      <c r="AH762" s="26" t="s">
        <v>950</v>
      </c>
      <c r="AI762" s="26">
        <v>3.9100000000000002E-4</v>
      </c>
    </row>
    <row r="763" spans="1:35" x14ac:dyDescent="0.45">
      <c r="A763" s="26">
        <f t="shared" si="92"/>
        <v>13</v>
      </c>
      <c r="E763" s="26">
        <v>42</v>
      </c>
      <c r="S763" s="26" t="e">
        <f t="shared" ca="1" si="91"/>
        <v>#N/A</v>
      </c>
      <c r="AH763" s="26" t="s">
        <v>951</v>
      </c>
      <c r="AI763" s="26">
        <v>5.8500000000000002E-4</v>
      </c>
    </row>
    <row r="764" spans="1:35" x14ac:dyDescent="0.45">
      <c r="A764" s="26">
        <f t="shared" si="92"/>
        <v>13</v>
      </c>
      <c r="E764" s="26">
        <v>43</v>
      </c>
      <c r="S764" s="26" t="e">
        <f t="shared" ca="1" si="91"/>
        <v>#N/A</v>
      </c>
      <c r="AH764" s="26" t="s">
        <v>952</v>
      </c>
      <c r="AI764" s="26">
        <v>5.5599999999999996E-4</v>
      </c>
    </row>
    <row r="765" spans="1:35" x14ac:dyDescent="0.45">
      <c r="A765" s="26">
        <f t="shared" si="92"/>
        <v>13</v>
      </c>
      <c r="E765" s="26">
        <v>44</v>
      </c>
      <c r="S765" s="26" t="e">
        <f t="shared" ca="1" si="91"/>
        <v>#N/A</v>
      </c>
      <c r="AH765" s="26" t="s">
        <v>953</v>
      </c>
      <c r="AI765" s="26">
        <v>0</v>
      </c>
    </row>
    <row r="766" spans="1:35" x14ac:dyDescent="0.45">
      <c r="A766" s="26">
        <f t="shared" si="92"/>
        <v>13</v>
      </c>
      <c r="E766" s="26">
        <v>45</v>
      </c>
      <c r="S766" s="26" t="e">
        <f t="shared" ca="1" si="91"/>
        <v>#N/A</v>
      </c>
      <c r="AH766" s="26" t="s">
        <v>954</v>
      </c>
      <c r="AI766" s="26">
        <v>4.2900000000000002E-4</v>
      </c>
    </row>
    <row r="767" spans="1:35" x14ac:dyDescent="0.45">
      <c r="A767" s="26">
        <f t="shared" si="92"/>
        <v>13</v>
      </c>
      <c r="E767" s="26">
        <v>46</v>
      </c>
      <c r="S767" s="26" t="e">
        <f t="shared" ca="1" si="91"/>
        <v>#N/A</v>
      </c>
      <c r="AH767" s="26" t="s">
        <v>955</v>
      </c>
      <c r="AI767" s="26">
        <v>4.6299999999999998E-4</v>
      </c>
    </row>
    <row r="768" spans="1:35" x14ac:dyDescent="0.45">
      <c r="A768" s="26">
        <f t="shared" si="92"/>
        <v>13</v>
      </c>
      <c r="E768" s="26">
        <v>47</v>
      </c>
      <c r="S768" s="26" t="e">
        <f t="shared" ca="1" si="91"/>
        <v>#N/A</v>
      </c>
      <c r="AH768" s="26" t="s">
        <v>956</v>
      </c>
      <c r="AI768" s="26">
        <v>1.2999999999999999E-4</v>
      </c>
    </row>
    <row r="769" spans="1:35" x14ac:dyDescent="0.45">
      <c r="A769" s="26">
        <f t="shared" si="92"/>
        <v>13</v>
      </c>
      <c r="E769" s="26">
        <v>48</v>
      </c>
      <c r="S769" s="26" t="e">
        <f t="shared" ca="1" si="91"/>
        <v>#N/A</v>
      </c>
      <c r="AH769" s="26" t="s">
        <v>957</v>
      </c>
      <c r="AI769" s="26">
        <v>4.6999999999999999E-4</v>
      </c>
    </row>
    <row r="770" spans="1:35" x14ac:dyDescent="0.45">
      <c r="A770" s="26">
        <f t="shared" si="92"/>
        <v>13</v>
      </c>
      <c r="E770" s="26">
        <v>49</v>
      </c>
      <c r="S770" s="26" t="e">
        <f t="shared" ca="1" si="91"/>
        <v>#N/A</v>
      </c>
      <c r="AH770" s="26" t="s">
        <v>958</v>
      </c>
      <c r="AI770" s="26">
        <v>4.15E-4</v>
      </c>
    </row>
    <row r="771" spans="1:35" x14ac:dyDescent="0.45">
      <c r="A771" s="26">
        <f t="shared" si="92"/>
        <v>13</v>
      </c>
      <c r="E771" s="26">
        <v>50</v>
      </c>
      <c r="S771" s="26" t="e">
        <f t="shared" ca="1" si="91"/>
        <v>#N/A</v>
      </c>
      <c r="AH771" s="26" t="s">
        <v>959</v>
      </c>
      <c r="AI771" s="26">
        <v>3.4900000000000003E-4</v>
      </c>
    </row>
    <row r="772" spans="1:35" x14ac:dyDescent="0.45">
      <c r="A772" s="26">
        <f t="shared" si="92"/>
        <v>13</v>
      </c>
      <c r="E772" s="26">
        <v>51</v>
      </c>
      <c r="S772" s="26" t="e">
        <f t="shared" ca="1" si="91"/>
        <v>#N/A</v>
      </c>
      <c r="AH772" s="26" t="s">
        <v>960</v>
      </c>
      <c r="AI772" s="26">
        <v>5.04E-4</v>
      </c>
    </row>
    <row r="773" spans="1:35" x14ac:dyDescent="0.45">
      <c r="A773" s="26">
        <f t="shared" si="92"/>
        <v>13</v>
      </c>
      <c r="E773" s="26">
        <v>52</v>
      </c>
      <c r="S773" s="26" t="e">
        <f t="shared" ca="1" si="91"/>
        <v>#N/A</v>
      </c>
      <c r="AH773" s="26" t="s">
        <v>961</v>
      </c>
      <c r="AI773" s="26">
        <v>5.04E-4</v>
      </c>
    </row>
    <row r="774" spans="1:35" x14ac:dyDescent="0.45">
      <c r="AH774" s="26" t="s">
        <v>962</v>
      </c>
      <c r="AI774" s="26">
        <v>0</v>
      </c>
    </row>
    <row r="775" spans="1:35" x14ac:dyDescent="0.45">
      <c r="AH775" s="26" t="s">
        <v>963</v>
      </c>
      <c r="AI775" s="26">
        <v>5.4000000000000001E-4</v>
      </c>
    </row>
    <row r="776" spans="1:35" x14ac:dyDescent="0.45">
      <c r="AH776" s="26" t="s">
        <v>964</v>
      </c>
      <c r="AI776" s="26">
        <v>4.5300000000000001E-4</v>
      </c>
    </row>
    <row r="777" spans="1:35" x14ac:dyDescent="0.45">
      <c r="AH777" s="26" t="s">
        <v>965</v>
      </c>
      <c r="AI777" s="26">
        <v>0</v>
      </c>
    </row>
    <row r="778" spans="1:35" x14ac:dyDescent="0.45">
      <c r="AH778" s="26" t="s">
        <v>966</v>
      </c>
      <c r="AI778" s="26">
        <v>3.9100000000000002E-4</v>
      </c>
    </row>
    <row r="779" spans="1:35" x14ac:dyDescent="0.45">
      <c r="AH779" s="26" t="s">
        <v>967</v>
      </c>
      <c r="AI779" s="26">
        <v>4.75E-4</v>
      </c>
    </row>
    <row r="780" spans="1:35" x14ac:dyDescent="0.45">
      <c r="AH780" s="26" t="s">
        <v>968</v>
      </c>
      <c r="AI780" s="26">
        <v>4.95E-4</v>
      </c>
    </row>
    <row r="781" spans="1:35" x14ac:dyDescent="0.45">
      <c r="AH781" s="26" t="s">
        <v>969</v>
      </c>
      <c r="AI781" s="26">
        <v>3.9199999999999999E-4</v>
      </c>
    </row>
    <row r="782" spans="1:35" x14ac:dyDescent="0.45">
      <c r="A782" s="26">
        <f>(ROW()+58)/60</f>
        <v>14</v>
      </c>
      <c r="B782" s="26" t="str">
        <f ca="1">INDIRECT("select!E"&amp;TEXT($B$1+A782,"#"))</f>
        <v/>
      </c>
      <c r="C782" s="26" t="e">
        <f ca="1">VLOOKUP(B782,$A$3181:$D$3190,4)</f>
        <v>#N/A</v>
      </c>
      <c r="D782" s="26" t="e">
        <f ca="1">VLOOKUP(B782,$A$3181:$D$3190,3)</f>
        <v>#N/A</v>
      </c>
      <c r="E782" s="26">
        <v>1</v>
      </c>
      <c r="F782" s="26" t="str">
        <f t="shared" ref="F782:F804" ca="1" si="93">IF(E782&lt;=D$62,INDIRECT("E"&amp;TEXT($F$1+C$62+E782-1,"#")),"")</f>
        <v>金融・保険</v>
      </c>
      <c r="G782" s="26">
        <f ca="1">INDIRECT("select!G"&amp;TEXT($B$1+A782,"#"))</f>
        <v>0</v>
      </c>
      <c r="H782" s="26" t="e">
        <f ca="1">VLOOKUP(G782,E$3181:G$3219,3,0)</f>
        <v>#N/A</v>
      </c>
      <c r="I782" s="26" t="e">
        <f ca="1">VLOOKUP(G782,E$3181:G$3219,2,0)</f>
        <v>#N/A</v>
      </c>
      <c r="J782" s="26" t="e">
        <f t="shared" ref="J782:J790" ca="1" si="94">IF(E782&lt;=INDIRECT("I$"&amp;TEXT(ROW()-E782+1,"#")),INDIRECT("H$"&amp;TEXT($F$1+INDIRECT("H$"&amp;TEXT(ROW()-E782+1,"#"))+E782-1,"#")),"")</f>
        <v>#N/A</v>
      </c>
      <c r="K782" s="26">
        <f ca="1">INDIRECT("select!H"&amp;TEXT($B$1+A782,"#"))</f>
        <v>0</v>
      </c>
      <c r="L782" s="26" t="e">
        <f ca="1">VLOOKUP(K782,H$3181:J$3287,3,0)</f>
        <v>#N/A</v>
      </c>
      <c r="M782" s="26" t="e">
        <f ca="1">VLOOKUP(K782,H$3181:J$3287,2,0)</f>
        <v>#N/A</v>
      </c>
      <c r="N782" s="26" t="e">
        <f t="shared" ref="N782:N804" ca="1" si="95">IF(E782&lt;=INDIRECT("M$"&amp;TEXT(ROW()-E782+1,"#")),INDIRECT("K$"&amp;TEXT($F$1+INDIRECT("L$"&amp;TEXT(ROW()-E782+1,"#"))+E782-1,"#")),"")</f>
        <v>#N/A</v>
      </c>
      <c r="O782" s="26">
        <f ca="1">INDIRECT("select!I"&amp;TEXT($B$1+A782,"#"))</f>
        <v>0</v>
      </c>
      <c r="Q782" s="26" t="e">
        <f ca="1">VLOOKUP(O782,K$3181:O$3570,5,0)</f>
        <v>#N/A</v>
      </c>
      <c r="R782" s="26" t="e">
        <f ca="1">VLOOKUP(O782,K$3181:O$3570,4,0)</f>
        <v>#N/A</v>
      </c>
      <c r="S782" s="26" t="e">
        <f t="shared" ref="S782:S813" ca="1" si="96">IF(E782&lt;=INDIRECT("R$"&amp;TEXT(ROW()-E782+1,"#")),INDIRECT("P$"&amp;TEXT($F$1+INDIRECT("Q$"&amp;TEXT(ROW()-E782+1,"#"))+E782-1,"#")),"")</f>
        <v>#N/A</v>
      </c>
      <c r="T782" s="26" t="str">
        <f ca="1">IFERROR(VLOOKUP(O782,K$3181:O$3570,2,0),"")</f>
        <v/>
      </c>
      <c r="U782" s="26">
        <f ca="1">IFERROR(VLOOKUP(O782,K$3181:O$3570,3,0),0)</f>
        <v>0</v>
      </c>
      <c r="AH782" s="26" t="s">
        <v>970</v>
      </c>
      <c r="AI782" s="26">
        <v>5.2899999999999996E-4</v>
      </c>
    </row>
    <row r="783" spans="1:35" x14ac:dyDescent="0.45">
      <c r="A783" s="26">
        <f t="shared" ref="A783:A814" si="97">A782</f>
        <v>14</v>
      </c>
      <c r="E783" s="26">
        <v>2</v>
      </c>
      <c r="F783" s="26" t="str">
        <f t="shared" ca="1" si="93"/>
        <v/>
      </c>
      <c r="J783" s="26" t="e">
        <f t="shared" ca="1" si="94"/>
        <v>#N/A</v>
      </c>
      <c r="N783" s="26" t="e">
        <f t="shared" ca="1" si="95"/>
        <v>#N/A</v>
      </c>
      <c r="S783" s="26" t="e">
        <f t="shared" ca="1" si="96"/>
        <v>#N/A</v>
      </c>
      <c r="AH783" s="26" t="s">
        <v>971</v>
      </c>
      <c r="AI783" s="26">
        <v>1.64E-4</v>
      </c>
    </row>
    <row r="784" spans="1:35" x14ac:dyDescent="0.45">
      <c r="A784" s="26">
        <f t="shared" si="97"/>
        <v>14</v>
      </c>
      <c r="E784" s="26">
        <v>3</v>
      </c>
      <c r="F784" s="26" t="str">
        <f t="shared" ca="1" si="93"/>
        <v/>
      </c>
      <c r="J784" s="26" t="e">
        <f t="shared" ca="1" si="94"/>
        <v>#N/A</v>
      </c>
      <c r="N784" s="26" t="e">
        <f t="shared" ca="1" si="95"/>
        <v>#N/A</v>
      </c>
      <c r="S784" s="26" t="e">
        <f t="shared" ca="1" si="96"/>
        <v>#N/A</v>
      </c>
      <c r="AH784" s="26" t="s">
        <v>972</v>
      </c>
      <c r="AI784" s="26">
        <v>4.6500000000000003E-4</v>
      </c>
    </row>
    <row r="785" spans="1:35" x14ac:dyDescent="0.45">
      <c r="A785" s="26">
        <f t="shared" si="97"/>
        <v>14</v>
      </c>
      <c r="E785" s="26">
        <v>4</v>
      </c>
      <c r="F785" s="26" t="str">
        <f t="shared" ca="1" si="93"/>
        <v/>
      </c>
      <c r="J785" s="26" t="e">
        <f t="shared" ca="1" si="94"/>
        <v>#N/A</v>
      </c>
      <c r="N785" s="26" t="e">
        <f t="shared" ca="1" si="95"/>
        <v>#N/A</v>
      </c>
      <c r="S785" s="26" t="e">
        <f t="shared" ca="1" si="96"/>
        <v>#N/A</v>
      </c>
      <c r="AH785" s="26" t="s">
        <v>973</v>
      </c>
      <c r="AI785" s="26">
        <v>4.7399999999999997E-4</v>
      </c>
    </row>
    <row r="786" spans="1:35" x14ac:dyDescent="0.45">
      <c r="A786" s="26">
        <f t="shared" si="97"/>
        <v>14</v>
      </c>
      <c r="E786" s="26">
        <v>5</v>
      </c>
      <c r="F786" s="26" t="str">
        <f t="shared" ca="1" si="93"/>
        <v/>
      </c>
      <c r="J786" s="26" t="e">
        <f t="shared" ca="1" si="94"/>
        <v>#N/A</v>
      </c>
      <c r="N786" s="26" t="e">
        <f t="shared" ca="1" si="95"/>
        <v>#N/A</v>
      </c>
      <c r="S786" s="26" t="e">
        <f t="shared" ca="1" si="96"/>
        <v>#N/A</v>
      </c>
      <c r="AH786" s="26" t="s">
        <v>974</v>
      </c>
      <c r="AI786" s="26" t="s">
        <v>257</v>
      </c>
    </row>
    <row r="787" spans="1:35" x14ac:dyDescent="0.45">
      <c r="A787" s="26">
        <f t="shared" si="97"/>
        <v>14</v>
      </c>
      <c r="E787" s="26">
        <v>6</v>
      </c>
      <c r="F787" s="26" t="str">
        <f t="shared" ca="1" si="93"/>
        <v/>
      </c>
      <c r="J787" s="26" t="e">
        <f t="shared" ca="1" si="94"/>
        <v>#N/A</v>
      </c>
      <c r="N787" s="26" t="e">
        <f t="shared" ca="1" si="95"/>
        <v>#N/A</v>
      </c>
      <c r="S787" s="26" t="e">
        <f t="shared" ca="1" si="96"/>
        <v>#N/A</v>
      </c>
      <c r="AH787" s="26" t="s">
        <v>975</v>
      </c>
      <c r="AI787" s="26">
        <v>4.6900000000000002E-4</v>
      </c>
    </row>
    <row r="788" spans="1:35" x14ac:dyDescent="0.45">
      <c r="A788" s="26">
        <f t="shared" si="97"/>
        <v>14</v>
      </c>
      <c r="E788" s="26">
        <v>7</v>
      </c>
      <c r="F788" s="26" t="str">
        <f t="shared" ca="1" si="93"/>
        <v/>
      </c>
      <c r="J788" s="26" t="e">
        <f t="shared" ca="1" si="94"/>
        <v>#N/A</v>
      </c>
      <c r="N788" s="26" t="e">
        <f t="shared" ca="1" si="95"/>
        <v>#N/A</v>
      </c>
      <c r="S788" s="26" t="e">
        <f t="shared" ca="1" si="96"/>
        <v>#N/A</v>
      </c>
      <c r="AH788" s="26" t="s">
        <v>976</v>
      </c>
      <c r="AI788" s="26">
        <v>5.1500000000000005E-4</v>
      </c>
    </row>
    <row r="789" spans="1:35" x14ac:dyDescent="0.45">
      <c r="A789" s="26">
        <f t="shared" si="97"/>
        <v>14</v>
      </c>
      <c r="E789" s="26">
        <v>8</v>
      </c>
      <c r="F789" s="26" t="str">
        <f t="shared" ca="1" si="93"/>
        <v/>
      </c>
      <c r="J789" s="26" t="e">
        <f t="shared" ca="1" si="94"/>
        <v>#N/A</v>
      </c>
      <c r="N789" s="26" t="e">
        <f t="shared" ca="1" si="95"/>
        <v>#N/A</v>
      </c>
      <c r="S789" s="26" t="e">
        <f t="shared" ca="1" si="96"/>
        <v>#N/A</v>
      </c>
      <c r="AH789" s="26" t="s">
        <v>977</v>
      </c>
      <c r="AI789" s="26">
        <v>4.6500000000000003E-4</v>
      </c>
    </row>
    <row r="790" spans="1:35" x14ac:dyDescent="0.45">
      <c r="A790" s="26">
        <f t="shared" si="97"/>
        <v>14</v>
      </c>
      <c r="E790" s="26">
        <v>9</v>
      </c>
      <c r="F790" s="26" t="str">
        <f t="shared" ca="1" si="93"/>
        <v/>
      </c>
      <c r="J790" s="26" t="e">
        <f t="shared" ca="1" si="94"/>
        <v>#N/A</v>
      </c>
      <c r="N790" s="26" t="e">
        <f t="shared" ca="1" si="95"/>
        <v>#N/A</v>
      </c>
      <c r="S790" s="26" t="e">
        <f t="shared" ca="1" si="96"/>
        <v>#N/A</v>
      </c>
      <c r="AH790" s="26" t="s">
        <v>978</v>
      </c>
      <c r="AI790" s="26">
        <v>3.88E-4</v>
      </c>
    </row>
    <row r="791" spans="1:35" x14ac:dyDescent="0.45">
      <c r="A791" s="26">
        <f t="shared" si="97"/>
        <v>14</v>
      </c>
      <c r="E791" s="26">
        <v>10</v>
      </c>
      <c r="F791" s="26" t="str">
        <f t="shared" ca="1" si="93"/>
        <v/>
      </c>
      <c r="N791" s="26" t="e">
        <f t="shared" ca="1" si="95"/>
        <v>#N/A</v>
      </c>
      <c r="S791" s="26" t="e">
        <f t="shared" ca="1" si="96"/>
        <v>#N/A</v>
      </c>
      <c r="AH791" s="26" t="s">
        <v>979</v>
      </c>
      <c r="AI791" s="26">
        <v>3.9199999999999999E-4</v>
      </c>
    </row>
    <row r="792" spans="1:35" x14ac:dyDescent="0.45">
      <c r="A792" s="26">
        <f t="shared" si="97"/>
        <v>14</v>
      </c>
      <c r="E792" s="26">
        <v>11</v>
      </c>
      <c r="F792" s="26" t="str">
        <f t="shared" ca="1" si="93"/>
        <v/>
      </c>
      <c r="N792" s="26" t="e">
        <f t="shared" ca="1" si="95"/>
        <v>#N/A</v>
      </c>
      <c r="S792" s="26" t="e">
        <f t="shared" ca="1" si="96"/>
        <v>#N/A</v>
      </c>
      <c r="AH792" s="26" t="s">
        <v>980</v>
      </c>
      <c r="AI792" s="26">
        <v>3.9199999999999999E-4</v>
      </c>
    </row>
    <row r="793" spans="1:35" x14ac:dyDescent="0.45">
      <c r="A793" s="26">
        <f t="shared" si="97"/>
        <v>14</v>
      </c>
      <c r="E793" s="26">
        <v>12</v>
      </c>
      <c r="F793" s="26" t="str">
        <f t="shared" ca="1" si="93"/>
        <v/>
      </c>
      <c r="N793" s="26" t="e">
        <f t="shared" ca="1" si="95"/>
        <v>#N/A</v>
      </c>
      <c r="S793" s="26" t="e">
        <f t="shared" ca="1" si="96"/>
        <v>#N/A</v>
      </c>
      <c r="AH793" s="26" t="s">
        <v>981</v>
      </c>
      <c r="AI793" s="26">
        <v>6.8800000000000003E-4</v>
      </c>
    </row>
    <row r="794" spans="1:35" x14ac:dyDescent="0.45">
      <c r="A794" s="26">
        <f t="shared" si="97"/>
        <v>14</v>
      </c>
      <c r="E794" s="26">
        <v>13</v>
      </c>
      <c r="F794" s="26" t="str">
        <f t="shared" ca="1" si="93"/>
        <v/>
      </c>
      <c r="N794" s="26" t="e">
        <f t="shared" ca="1" si="95"/>
        <v>#N/A</v>
      </c>
      <c r="S794" s="26" t="e">
        <f t="shared" ca="1" si="96"/>
        <v>#N/A</v>
      </c>
      <c r="AH794" s="26" t="s">
        <v>982</v>
      </c>
      <c r="AI794" s="26">
        <v>3.9199999999999999E-4</v>
      </c>
    </row>
    <row r="795" spans="1:35" x14ac:dyDescent="0.45">
      <c r="A795" s="26">
        <f t="shared" si="97"/>
        <v>14</v>
      </c>
      <c r="E795" s="26">
        <v>14</v>
      </c>
      <c r="F795" s="26" t="str">
        <f t="shared" ca="1" si="93"/>
        <v/>
      </c>
      <c r="N795" s="26" t="e">
        <f t="shared" ca="1" si="95"/>
        <v>#N/A</v>
      </c>
      <c r="S795" s="26" t="e">
        <f t="shared" ca="1" si="96"/>
        <v>#N/A</v>
      </c>
      <c r="AH795" s="26" t="s">
        <v>983</v>
      </c>
      <c r="AI795" s="26">
        <v>7.8299999999999995E-4</v>
      </c>
    </row>
    <row r="796" spans="1:35" x14ac:dyDescent="0.45">
      <c r="A796" s="26">
        <f t="shared" si="97"/>
        <v>14</v>
      </c>
      <c r="E796" s="26">
        <v>15</v>
      </c>
      <c r="F796" s="26" t="str">
        <f t="shared" ca="1" si="93"/>
        <v/>
      </c>
      <c r="N796" s="26" t="e">
        <f t="shared" ca="1" si="95"/>
        <v>#N/A</v>
      </c>
      <c r="S796" s="26" t="e">
        <f t="shared" ca="1" si="96"/>
        <v>#N/A</v>
      </c>
      <c r="AH796" s="26" t="s">
        <v>984</v>
      </c>
      <c r="AI796" s="26">
        <v>4.1100000000000002E-4</v>
      </c>
    </row>
    <row r="797" spans="1:35" x14ac:dyDescent="0.45">
      <c r="A797" s="26">
        <f t="shared" si="97"/>
        <v>14</v>
      </c>
      <c r="E797" s="26">
        <v>16</v>
      </c>
      <c r="F797" s="26" t="str">
        <f t="shared" ca="1" si="93"/>
        <v/>
      </c>
      <c r="N797" s="26" t="e">
        <f t="shared" ca="1" si="95"/>
        <v>#N/A</v>
      </c>
      <c r="S797" s="26" t="e">
        <f t="shared" ca="1" si="96"/>
        <v>#N/A</v>
      </c>
      <c r="AH797" s="26" t="s">
        <v>985</v>
      </c>
      <c r="AI797" s="26">
        <v>2.8400000000000002E-4</v>
      </c>
    </row>
    <row r="798" spans="1:35" x14ac:dyDescent="0.45">
      <c r="A798" s="26">
        <f t="shared" si="97"/>
        <v>14</v>
      </c>
      <c r="E798" s="26">
        <v>17</v>
      </c>
      <c r="F798" s="26" t="str">
        <f t="shared" ca="1" si="93"/>
        <v/>
      </c>
      <c r="N798" s="26" t="e">
        <f t="shared" ca="1" si="95"/>
        <v>#N/A</v>
      </c>
      <c r="S798" s="26" t="e">
        <f t="shared" ca="1" si="96"/>
        <v>#N/A</v>
      </c>
      <c r="AH798" s="26" t="s">
        <v>986</v>
      </c>
      <c r="AI798" s="26">
        <v>0</v>
      </c>
    </row>
    <row r="799" spans="1:35" x14ac:dyDescent="0.45">
      <c r="A799" s="26">
        <f t="shared" si="97"/>
        <v>14</v>
      </c>
      <c r="E799" s="26">
        <v>18</v>
      </c>
      <c r="F799" s="26" t="str">
        <f t="shared" ca="1" si="93"/>
        <v/>
      </c>
      <c r="N799" s="26" t="e">
        <f t="shared" ca="1" si="95"/>
        <v>#N/A</v>
      </c>
      <c r="S799" s="26" t="e">
        <f t="shared" ca="1" si="96"/>
        <v>#N/A</v>
      </c>
      <c r="AH799" s="26" t="s">
        <v>987</v>
      </c>
      <c r="AI799" s="26">
        <v>3.1199999999999999E-4</v>
      </c>
    </row>
    <row r="800" spans="1:35" x14ac:dyDescent="0.45">
      <c r="A800" s="26">
        <f t="shared" si="97"/>
        <v>14</v>
      </c>
      <c r="E800" s="26">
        <v>19</v>
      </c>
      <c r="F800" s="26" t="str">
        <f t="shared" ca="1" si="93"/>
        <v/>
      </c>
      <c r="N800" s="26" t="e">
        <f t="shared" ca="1" si="95"/>
        <v>#N/A</v>
      </c>
      <c r="S800" s="26" t="e">
        <f t="shared" ca="1" si="96"/>
        <v>#N/A</v>
      </c>
      <c r="AH800" s="26" t="s">
        <v>988</v>
      </c>
      <c r="AI800" s="26">
        <v>4.84E-4</v>
      </c>
    </row>
    <row r="801" spans="1:35" x14ac:dyDescent="0.45">
      <c r="A801" s="26">
        <f t="shared" si="97"/>
        <v>14</v>
      </c>
      <c r="E801" s="26">
        <v>20</v>
      </c>
      <c r="F801" s="26" t="str">
        <f t="shared" ca="1" si="93"/>
        <v/>
      </c>
      <c r="N801" s="26" t="e">
        <f t="shared" ca="1" si="95"/>
        <v>#N/A</v>
      </c>
      <c r="S801" s="26" t="e">
        <f t="shared" ca="1" si="96"/>
        <v>#N/A</v>
      </c>
      <c r="AH801" s="26" t="s">
        <v>989</v>
      </c>
      <c r="AI801" s="26">
        <v>0</v>
      </c>
    </row>
    <row r="802" spans="1:35" x14ac:dyDescent="0.45">
      <c r="A802" s="26">
        <f t="shared" si="97"/>
        <v>14</v>
      </c>
      <c r="E802" s="26">
        <v>21</v>
      </c>
      <c r="F802" s="26" t="str">
        <f t="shared" ca="1" si="93"/>
        <v/>
      </c>
      <c r="N802" s="26" t="e">
        <f t="shared" ca="1" si="95"/>
        <v>#N/A</v>
      </c>
      <c r="S802" s="26" t="e">
        <f t="shared" ca="1" si="96"/>
        <v>#N/A</v>
      </c>
      <c r="AH802" s="26" t="s">
        <v>990</v>
      </c>
      <c r="AI802" s="26">
        <v>2.9E-4</v>
      </c>
    </row>
    <row r="803" spans="1:35" x14ac:dyDescent="0.45">
      <c r="A803" s="26">
        <f t="shared" si="97"/>
        <v>14</v>
      </c>
      <c r="E803" s="26">
        <v>22</v>
      </c>
      <c r="F803" s="26" t="str">
        <f t="shared" ca="1" si="93"/>
        <v/>
      </c>
      <c r="N803" s="26" t="e">
        <f t="shared" ca="1" si="95"/>
        <v>#N/A</v>
      </c>
      <c r="S803" s="26" t="e">
        <f t="shared" ca="1" si="96"/>
        <v>#N/A</v>
      </c>
      <c r="AH803" s="26" t="s">
        <v>991</v>
      </c>
      <c r="AI803" s="26">
        <v>3.7800000000000003E-4</v>
      </c>
    </row>
    <row r="804" spans="1:35" x14ac:dyDescent="0.45">
      <c r="A804" s="26">
        <f t="shared" si="97"/>
        <v>14</v>
      </c>
      <c r="E804" s="26">
        <v>23</v>
      </c>
      <c r="F804" s="26" t="str">
        <f t="shared" ca="1" si="93"/>
        <v/>
      </c>
      <c r="N804" s="26" t="e">
        <f t="shared" ca="1" si="95"/>
        <v>#N/A</v>
      </c>
      <c r="S804" s="26" t="e">
        <f t="shared" ca="1" si="96"/>
        <v>#N/A</v>
      </c>
      <c r="AH804" s="26" t="s">
        <v>992</v>
      </c>
      <c r="AI804" s="26">
        <v>4.0999999999999999E-4</v>
      </c>
    </row>
    <row r="805" spans="1:35" x14ac:dyDescent="0.45">
      <c r="A805" s="26">
        <f t="shared" si="97"/>
        <v>14</v>
      </c>
      <c r="E805" s="26">
        <v>24</v>
      </c>
      <c r="S805" s="26" t="e">
        <f t="shared" ca="1" si="96"/>
        <v>#N/A</v>
      </c>
      <c r="AH805" s="26" t="s">
        <v>993</v>
      </c>
      <c r="AI805" s="26">
        <v>3.8999999999999999E-4</v>
      </c>
    </row>
    <row r="806" spans="1:35" x14ac:dyDescent="0.45">
      <c r="A806" s="26">
        <f t="shared" si="97"/>
        <v>14</v>
      </c>
      <c r="E806" s="26">
        <v>25</v>
      </c>
      <c r="S806" s="26" t="e">
        <f t="shared" ca="1" si="96"/>
        <v>#N/A</v>
      </c>
      <c r="AH806" s="26" t="s">
        <v>994</v>
      </c>
      <c r="AI806" s="26">
        <v>5.0199999999999995E-4</v>
      </c>
    </row>
    <row r="807" spans="1:35" x14ac:dyDescent="0.45">
      <c r="A807" s="26">
        <f t="shared" si="97"/>
        <v>14</v>
      </c>
      <c r="E807" s="26">
        <v>26</v>
      </c>
      <c r="S807" s="26" t="e">
        <f t="shared" ca="1" si="96"/>
        <v>#N/A</v>
      </c>
      <c r="AH807" s="26" t="s">
        <v>995</v>
      </c>
      <c r="AI807" s="26">
        <v>5.2700000000000002E-4</v>
      </c>
    </row>
    <row r="808" spans="1:35" x14ac:dyDescent="0.45">
      <c r="A808" s="26">
        <f t="shared" si="97"/>
        <v>14</v>
      </c>
      <c r="E808" s="26">
        <v>27</v>
      </c>
      <c r="S808" s="26" t="e">
        <f t="shared" ca="1" si="96"/>
        <v>#N/A</v>
      </c>
      <c r="AH808" s="26" t="s">
        <v>996</v>
      </c>
      <c r="AI808" s="26">
        <v>3.9199999999999999E-4</v>
      </c>
    </row>
    <row r="809" spans="1:35" x14ac:dyDescent="0.45">
      <c r="A809" s="26">
        <f t="shared" si="97"/>
        <v>14</v>
      </c>
      <c r="E809" s="26">
        <v>28</v>
      </c>
      <c r="S809" s="26" t="e">
        <f t="shared" ca="1" si="96"/>
        <v>#N/A</v>
      </c>
      <c r="AH809" s="26" t="s">
        <v>997</v>
      </c>
      <c r="AI809" s="26">
        <v>4.2200000000000001E-4</v>
      </c>
    </row>
    <row r="810" spans="1:35" x14ac:dyDescent="0.45">
      <c r="A810" s="26">
        <f t="shared" si="97"/>
        <v>14</v>
      </c>
      <c r="E810" s="26">
        <v>29</v>
      </c>
      <c r="S810" s="26" t="e">
        <f t="shared" ca="1" si="96"/>
        <v>#N/A</v>
      </c>
      <c r="AH810" s="26" t="s">
        <v>998</v>
      </c>
      <c r="AI810" s="26">
        <v>4.5899999999999999E-4</v>
      </c>
    </row>
    <row r="811" spans="1:35" x14ac:dyDescent="0.45">
      <c r="A811" s="26">
        <f t="shared" si="97"/>
        <v>14</v>
      </c>
      <c r="E811" s="26">
        <v>30</v>
      </c>
      <c r="S811" s="26" t="e">
        <f t="shared" ca="1" si="96"/>
        <v>#N/A</v>
      </c>
      <c r="AH811" s="26" t="s">
        <v>999</v>
      </c>
      <c r="AI811" s="26">
        <v>1.1E-5</v>
      </c>
    </row>
    <row r="812" spans="1:35" x14ac:dyDescent="0.45">
      <c r="A812" s="26">
        <f t="shared" si="97"/>
        <v>14</v>
      </c>
      <c r="E812" s="26">
        <v>31</v>
      </c>
      <c r="S812" s="26" t="e">
        <f t="shared" ca="1" si="96"/>
        <v>#N/A</v>
      </c>
      <c r="AH812" s="26" t="s">
        <v>1000</v>
      </c>
      <c r="AI812" s="26">
        <v>2.6899999999999998E-4</v>
      </c>
    </row>
    <row r="813" spans="1:35" x14ac:dyDescent="0.45">
      <c r="A813" s="26">
        <f t="shared" si="97"/>
        <v>14</v>
      </c>
      <c r="E813" s="26">
        <v>32</v>
      </c>
      <c r="S813" s="26" t="e">
        <f t="shared" ca="1" si="96"/>
        <v>#N/A</v>
      </c>
      <c r="AH813" s="26" t="s">
        <v>1001</v>
      </c>
      <c r="AI813" s="26">
        <v>1.0369999999999999E-3</v>
      </c>
    </row>
    <row r="814" spans="1:35" x14ac:dyDescent="0.45">
      <c r="A814" s="26">
        <f t="shared" si="97"/>
        <v>14</v>
      </c>
      <c r="E814" s="26">
        <v>33</v>
      </c>
      <c r="S814" s="26" t="e">
        <f t="shared" ref="S814:S833" ca="1" si="98">IF(E814&lt;=INDIRECT("R$"&amp;TEXT(ROW()-E814+1,"#")),INDIRECT("P$"&amp;TEXT($F$1+INDIRECT("Q$"&amp;TEXT(ROW()-E814+1,"#"))+E814-1,"#")),"")</f>
        <v>#N/A</v>
      </c>
      <c r="AH814" s="26" t="s">
        <v>1002</v>
      </c>
      <c r="AI814" s="26">
        <v>6.4400000000000004E-4</v>
      </c>
    </row>
    <row r="815" spans="1:35" x14ac:dyDescent="0.45">
      <c r="A815" s="26">
        <f t="shared" ref="A815:A833" si="99">A814</f>
        <v>14</v>
      </c>
      <c r="E815" s="26">
        <v>34</v>
      </c>
      <c r="S815" s="26" t="e">
        <f t="shared" ca="1" si="98"/>
        <v>#N/A</v>
      </c>
      <c r="AH815" s="26" t="s">
        <v>1003</v>
      </c>
      <c r="AI815" s="26">
        <v>4.9100000000000001E-4</v>
      </c>
    </row>
    <row r="816" spans="1:35" x14ac:dyDescent="0.45">
      <c r="A816" s="26">
        <f t="shared" si="99"/>
        <v>14</v>
      </c>
      <c r="E816" s="26">
        <v>35</v>
      </c>
      <c r="S816" s="26" t="e">
        <f t="shared" ca="1" si="98"/>
        <v>#N/A</v>
      </c>
      <c r="AH816" s="26" t="s">
        <v>1004</v>
      </c>
      <c r="AI816" s="26">
        <v>0</v>
      </c>
    </row>
    <row r="817" spans="1:35" x14ac:dyDescent="0.45">
      <c r="A817" s="26">
        <f t="shared" si="99"/>
        <v>14</v>
      </c>
      <c r="E817" s="26">
        <v>36</v>
      </c>
      <c r="S817" s="26" t="e">
        <f t="shared" ca="1" si="98"/>
        <v>#N/A</v>
      </c>
      <c r="AH817" s="26" t="s">
        <v>1005</v>
      </c>
      <c r="AI817" s="26">
        <v>1.9799999999999999E-4</v>
      </c>
    </row>
    <row r="818" spans="1:35" x14ac:dyDescent="0.45">
      <c r="A818" s="26">
        <f t="shared" si="99"/>
        <v>14</v>
      </c>
      <c r="E818" s="26">
        <v>37</v>
      </c>
      <c r="S818" s="26" t="e">
        <f t="shared" ca="1" si="98"/>
        <v>#N/A</v>
      </c>
      <c r="AH818" s="26" t="s">
        <v>1006</v>
      </c>
      <c r="AI818" s="26">
        <v>0</v>
      </c>
    </row>
    <row r="819" spans="1:35" x14ac:dyDescent="0.45">
      <c r="A819" s="26">
        <f t="shared" si="99"/>
        <v>14</v>
      </c>
      <c r="E819" s="26">
        <v>38</v>
      </c>
      <c r="S819" s="26" t="e">
        <f t="shared" ca="1" si="98"/>
        <v>#N/A</v>
      </c>
      <c r="AH819" s="26" t="s">
        <v>1007</v>
      </c>
      <c r="AI819" s="26">
        <v>0</v>
      </c>
    </row>
    <row r="820" spans="1:35" x14ac:dyDescent="0.45">
      <c r="A820" s="26">
        <f t="shared" si="99"/>
        <v>14</v>
      </c>
      <c r="E820" s="26">
        <v>39</v>
      </c>
      <c r="S820" s="26" t="e">
        <f t="shared" ca="1" si="98"/>
        <v>#N/A</v>
      </c>
      <c r="AH820" s="26" t="s">
        <v>1008</v>
      </c>
      <c r="AI820" s="26">
        <v>3.0899999999999998E-4</v>
      </c>
    </row>
    <row r="821" spans="1:35" x14ac:dyDescent="0.45">
      <c r="A821" s="26">
        <f t="shared" si="99"/>
        <v>14</v>
      </c>
      <c r="E821" s="26">
        <v>40</v>
      </c>
      <c r="S821" s="26" t="e">
        <f t="shared" ca="1" si="98"/>
        <v>#N/A</v>
      </c>
      <c r="AH821" s="26" t="s">
        <v>1009</v>
      </c>
      <c r="AI821" s="26">
        <v>0</v>
      </c>
    </row>
    <row r="822" spans="1:35" x14ac:dyDescent="0.45">
      <c r="A822" s="26">
        <f t="shared" si="99"/>
        <v>14</v>
      </c>
      <c r="E822" s="26">
        <v>41</v>
      </c>
      <c r="S822" s="26" t="e">
        <f t="shared" ca="1" si="98"/>
        <v>#N/A</v>
      </c>
      <c r="AH822" s="26" t="s">
        <v>1010</v>
      </c>
      <c r="AI822" s="26">
        <v>2.2100000000000001E-4</v>
      </c>
    </row>
    <row r="823" spans="1:35" x14ac:dyDescent="0.45">
      <c r="A823" s="26">
        <f t="shared" si="99"/>
        <v>14</v>
      </c>
      <c r="E823" s="26">
        <v>42</v>
      </c>
      <c r="S823" s="26" t="e">
        <f t="shared" ca="1" si="98"/>
        <v>#N/A</v>
      </c>
      <c r="AH823" s="26" t="s">
        <v>1011</v>
      </c>
      <c r="AI823" s="26">
        <v>4.64E-4</v>
      </c>
    </row>
    <row r="824" spans="1:35" x14ac:dyDescent="0.45">
      <c r="A824" s="26">
        <f t="shared" si="99"/>
        <v>14</v>
      </c>
      <c r="E824" s="26">
        <v>43</v>
      </c>
      <c r="S824" s="26" t="e">
        <f t="shared" ca="1" si="98"/>
        <v>#N/A</v>
      </c>
      <c r="AH824" s="26" t="s">
        <v>1012</v>
      </c>
      <c r="AI824" s="26">
        <v>4.2999999999999999E-4</v>
      </c>
    </row>
    <row r="825" spans="1:35" x14ac:dyDescent="0.45">
      <c r="A825" s="26">
        <f t="shared" si="99"/>
        <v>14</v>
      </c>
      <c r="E825" s="26">
        <v>44</v>
      </c>
      <c r="S825" s="26" t="e">
        <f t="shared" ca="1" si="98"/>
        <v>#N/A</v>
      </c>
      <c r="AH825" s="26" t="s">
        <v>1013</v>
      </c>
      <c r="AI825" s="26">
        <v>5.1199999999999998E-4</v>
      </c>
    </row>
    <row r="826" spans="1:35" x14ac:dyDescent="0.45">
      <c r="A826" s="26">
        <f t="shared" si="99"/>
        <v>14</v>
      </c>
      <c r="E826" s="26">
        <v>45</v>
      </c>
      <c r="S826" s="26" t="e">
        <f t="shared" ca="1" si="98"/>
        <v>#N/A</v>
      </c>
      <c r="AH826" s="26" t="s">
        <v>1014</v>
      </c>
      <c r="AI826" s="26">
        <v>4.7399999999999997E-4</v>
      </c>
    </row>
    <row r="827" spans="1:35" x14ac:dyDescent="0.45">
      <c r="A827" s="26">
        <f t="shared" si="99"/>
        <v>14</v>
      </c>
      <c r="E827" s="26">
        <v>46</v>
      </c>
      <c r="S827" s="26" t="e">
        <f t="shared" ca="1" si="98"/>
        <v>#N/A</v>
      </c>
      <c r="AH827" s="26" t="s">
        <v>1015</v>
      </c>
      <c r="AI827" s="26">
        <v>5.3300000000000005E-4</v>
      </c>
    </row>
    <row r="828" spans="1:35" x14ac:dyDescent="0.45">
      <c r="A828" s="26">
        <f t="shared" si="99"/>
        <v>14</v>
      </c>
      <c r="E828" s="26">
        <v>47</v>
      </c>
      <c r="S828" s="26" t="e">
        <f t="shared" ca="1" si="98"/>
        <v>#N/A</v>
      </c>
      <c r="AH828" s="26" t="s">
        <v>1016</v>
      </c>
      <c r="AI828" s="26">
        <v>5.2300000000000003E-4</v>
      </c>
    </row>
    <row r="829" spans="1:35" x14ac:dyDescent="0.45">
      <c r="A829" s="26">
        <f t="shared" si="99"/>
        <v>14</v>
      </c>
      <c r="E829" s="26">
        <v>48</v>
      </c>
      <c r="S829" s="26" t="e">
        <f t="shared" ca="1" si="98"/>
        <v>#N/A</v>
      </c>
      <c r="AH829" s="26" t="s">
        <v>1017</v>
      </c>
      <c r="AI829" s="26">
        <v>5.0699999999999996E-4</v>
      </c>
    </row>
    <row r="830" spans="1:35" x14ac:dyDescent="0.45">
      <c r="A830" s="26">
        <f t="shared" si="99"/>
        <v>14</v>
      </c>
      <c r="E830" s="26">
        <v>49</v>
      </c>
      <c r="S830" s="26" t="e">
        <f t="shared" ca="1" si="98"/>
        <v>#N/A</v>
      </c>
      <c r="AH830" s="26" t="s">
        <v>1018</v>
      </c>
      <c r="AI830" s="26">
        <v>4.4000000000000002E-4</v>
      </c>
    </row>
    <row r="831" spans="1:35" x14ac:dyDescent="0.45">
      <c r="A831" s="26">
        <f t="shared" si="99"/>
        <v>14</v>
      </c>
      <c r="E831" s="26">
        <v>50</v>
      </c>
      <c r="S831" s="26" t="e">
        <f t="shared" ca="1" si="98"/>
        <v>#N/A</v>
      </c>
      <c r="AH831" s="26" t="s">
        <v>1019</v>
      </c>
      <c r="AI831" s="26">
        <v>4.0299999999999998E-4</v>
      </c>
    </row>
    <row r="832" spans="1:35" x14ac:dyDescent="0.45">
      <c r="A832" s="26">
        <f t="shared" si="99"/>
        <v>14</v>
      </c>
      <c r="E832" s="26">
        <v>51</v>
      </c>
      <c r="S832" s="26" t="e">
        <f t="shared" ca="1" si="98"/>
        <v>#N/A</v>
      </c>
      <c r="AH832" s="26" t="s">
        <v>1020</v>
      </c>
      <c r="AI832" s="26">
        <v>3.9599999999999998E-4</v>
      </c>
    </row>
    <row r="833" spans="1:35" x14ac:dyDescent="0.45">
      <c r="A833" s="26">
        <f t="shared" si="99"/>
        <v>14</v>
      </c>
      <c r="E833" s="26">
        <v>52</v>
      </c>
      <c r="S833" s="26" t="e">
        <f t="shared" ca="1" si="98"/>
        <v>#N/A</v>
      </c>
      <c r="AH833" s="26" t="s">
        <v>1021</v>
      </c>
      <c r="AI833" s="26">
        <v>4.5399999999999998E-4</v>
      </c>
    </row>
    <row r="834" spans="1:35" x14ac:dyDescent="0.45">
      <c r="AH834" s="26" t="s">
        <v>1022</v>
      </c>
      <c r="AI834" s="26">
        <v>3.3300000000000002E-4</v>
      </c>
    </row>
    <row r="835" spans="1:35" x14ac:dyDescent="0.45">
      <c r="AH835" s="26" t="s">
        <v>1023</v>
      </c>
      <c r="AI835" s="26">
        <v>4.3399999999999998E-4</v>
      </c>
    </row>
    <row r="836" spans="1:35" x14ac:dyDescent="0.45">
      <c r="AH836" s="26" t="s">
        <v>1024</v>
      </c>
      <c r="AI836" s="26">
        <v>5.3399999999999997E-4</v>
      </c>
    </row>
    <row r="837" spans="1:35" x14ac:dyDescent="0.45">
      <c r="AH837" s="26" t="s">
        <v>1025</v>
      </c>
      <c r="AI837" s="26">
        <v>4.6099999999999998E-4</v>
      </c>
    </row>
    <row r="838" spans="1:35" x14ac:dyDescent="0.45">
      <c r="AH838" s="26" t="s">
        <v>1026</v>
      </c>
      <c r="AI838" s="26">
        <v>5.5699999999999999E-4</v>
      </c>
    </row>
    <row r="839" spans="1:35" x14ac:dyDescent="0.45">
      <c r="AH839" s="26" t="s">
        <v>1027</v>
      </c>
      <c r="AI839" s="26">
        <v>4.4999999999999999E-4</v>
      </c>
    </row>
    <row r="840" spans="1:35" x14ac:dyDescent="0.45">
      <c r="AH840" s="26" t="s">
        <v>1028</v>
      </c>
      <c r="AI840" s="26">
        <v>3.1599999999999998E-4</v>
      </c>
    </row>
    <row r="841" spans="1:35" x14ac:dyDescent="0.45">
      <c r="AH841" s="26" t="s">
        <v>1029</v>
      </c>
      <c r="AI841" s="26">
        <v>5.7799999999999995E-4</v>
      </c>
    </row>
    <row r="842" spans="1:35" x14ac:dyDescent="0.45">
      <c r="A842" s="26">
        <f>(ROW()+58)/60</f>
        <v>15</v>
      </c>
      <c r="B842" s="26" t="str">
        <f ca="1">INDIRECT("select!E"&amp;TEXT($B$1+A842,"#"))</f>
        <v/>
      </c>
      <c r="C842" s="26" t="e">
        <f ca="1">VLOOKUP(B842,$A$3181:$D$3190,4)</f>
        <v>#N/A</v>
      </c>
      <c r="D842" s="26" t="e">
        <f ca="1">VLOOKUP(B842,$A$3181:$D$3190,3)</f>
        <v>#N/A</v>
      </c>
      <c r="E842" s="26">
        <v>1</v>
      </c>
      <c r="F842" s="26" t="str">
        <f t="shared" ref="F842:F864" ca="1" si="100">IF(E842&lt;=D$62,INDIRECT("E"&amp;TEXT($F$1+C$62+E842-1,"#")),"")</f>
        <v>金融・保険</v>
      </c>
      <c r="G842" s="26">
        <f ca="1">INDIRECT("select!G"&amp;TEXT($B$1+A842,"#"))</f>
        <v>0</v>
      </c>
      <c r="H842" s="26" t="e">
        <f ca="1">VLOOKUP(G842,E$3181:G$3219,3,0)</f>
        <v>#N/A</v>
      </c>
      <c r="I842" s="26" t="e">
        <f ca="1">VLOOKUP(G842,E$3181:G$3219,2,0)</f>
        <v>#N/A</v>
      </c>
      <c r="J842" s="26" t="e">
        <f t="shared" ref="J842:J850" ca="1" si="101">IF(E842&lt;=INDIRECT("I$"&amp;TEXT(ROW()-E842+1,"#")),INDIRECT("H$"&amp;TEXT($F$1+INDIRECT("H$"&amp;TEXT(ROW()-E842+1,"#"))+E842-1,"#")),"")</f>
        <v>#N/A</v>
      </c>
      <c r="K842" s="26">
        <f ca="1">INDIRECT("select!H"&amp;TEXT($B$1+A842,"#"))</f>
        <v>0</v>
      </c>
      <c r="L842" s="26" t="e">
        <f ca="1">VLOOKUP(K842,H$3181:J$3287,3,0)</f>
        <v>#N/A</v>
      </c>
      <c r="M842" s="26" t="e">
        <f ca="1">VLOOKUP(K842,H$3181:J$3287,2,0)</f>
        <v>#N/A</v>
      </c>
      <c r="N842" s="26" t="e">
        <f t="shared" ref="N842:N864" ca="1" si="102">IF(E842&lt;=INDIRECT("M$"&amp;TEXT(ROW()-E842+1,"#")),INDIRECT("K$"&amp;TEXT($F$1+INDIRECT("L$"&amp;TEXT(ROW()-E842+1,"#"))+E842-1,"#")),"")</f>
        <v>#N/A</v>
      </c>
      <c r="O842" s="26">
        <f ca="1">INDIRECT("select!I"&amp;TEXT($B$1+A842,"#"))</f>
        <v>0</v>
      </c>
      <c r="Q842" s="26" t="e">
        <f ca="1">VLOOKUP(O842,K$3181:O$3570,5,0)</f>
        <v>#N/A</v>
      </c>
      <c r="R842" s="26" t="e">
        <f ca="1">VLOOKUP(O842,K$3181:O$3570,4,0)</f>
        <v>#N/A</v>
      </c>
      <c r="S842" s="26" t="e">
        <f t="shared" ref="S842:S873" ca="1" si="103">IF(E842&lt;=INDIRECT("R$"&amp;TEXT(ROW()-E842+1,"#")),INDIRECT("P$"&amp;TEXT($F$1+INDIRECT("Q$"&amp;TEXT(ROW()-E842+1,"#"))+E842-1,"#")),"")</f>
        <v>#N/A</v>
      </c>
      <c r="T842" s="26" t="str">
        <f ca="1">IFERROR(VLOOKUP(O842,K$3181:O$3570,2,0),"")</f>
        <v/>
      </c>
      <c r="U842" s="26">
        <f ca="1">IFERROR(VLOOKUP(O842,K$3181:O$3570,3,0),0)</f>
        <v>0</v>
      </c>
      <c r="AH842" s="26" t="s">
        <v>1030</v>
      </c>
      <c r="AI842" s="26">
        <v>4.4499999999999997E-4</v>
      </c>
    </row>
    <row r="843" spans="1:35" x14ac:dyDescent="0.45">
      <c r="A843" s="26">
        <f t="shared" ref="A843:A874" si="104">A842</f>
        <v>15</v>
      </c>
      <c r="E843" s="26">
        <v>2</v>
      </c>
      <c r="F843" s="26" t="str">
        <f t="shared" ca="1" si="100"/>
        <v/>
      </c>
      <c r="J843" s="26" t="e">
        <f t="shared" ca="1" si="101"/>
        <v>#N/A</v>
      </c>
      <c r="N843" s="26" t="e">
        <f t="shared" ca="1" si="102"/>
        <v>#N/A</v>
      </c>
      <c r="S843" s="26" t="e">
        <f t="shared" ca="1" si="103"/>
        <v>#N/A</v>
      </c>
      <c r="AH843" s="26" t="s">
        <v>1031</v>
      </c>
      <c r="AI843" s="26">
        <v>4.8999999999999998E-4</v>
      </c>
    </row>
    <row r="844" spans="1:35" x14ac:dyDescent="0.45">
      <c r="A844" s="26">
        <f t="shared" si="104"/>
        <v>15</v>
      </c>
      <c r="E844" s="26">
        <v>3</v>
      </c>
      <c r="F844" s="26" t="str">
        <f t="shared" ca="1" si="100"/>
        <v/>
      </c>
      <c r="J844" s="26" t="e">
        <f t="shared" ca="1" si="101"/>
        <v>#N/A</v>
      </c>
      <c r="N844" s="26" t="e">
        <f t="shared" ca="1" si="102"/>
        <v>#N/A</v>
      </c>
      <c r="S844" s="26" t="e">
        <f t="shared" ca="1" si="103"/>
        <v>#N/A</v>
      </c>
      <c r="AH844" s="26" t="s">
        <v>1032</v>
      </c>
      <c r="AI844" s="26">
        <v>5.4000000000000001E-4</v>
      </c>
    </row>
    <row r="845" spans="1:35" x14ac:dyDescent="0.45">
      <c r="A845" s="26">
        <f t="shared" si="104"/>
        <v>15</v>
      </c>
      <c r="E845" s="26">
        <v>4</v>
      </c>
      <c r="F845" s="26" t="str">
        <f t="shared" ca="1" si="100"/>
        <v/>
      </c>
      <c r="J845" s="26" t="e">
        <f t="shared" ca="1" si="101"/>
        <v>#N/A</v>
      </c>
      <c r="N845" s="26" t="e">
        <f t="shared" ca="1" si="102"/>
        <v>#N/A</v>
      </c>
      <c r="S845" s="26" t="e">
        <f t="shared" ca="1" si="103"/>
        <v>#N/A</v>
      </c>
      <c r="AH845" s="26" t="s">
        <v>1033</v>
      </c>
      <c r="AI845" s="26">
        <v>4.2299999999999998E-4</v>
      </c>
    </row>
    <row r="846" spans="1:35" x14ac:dyDescent="0.45">
      <c r="A846" s="26">
        <f t="shared" si="104"/>
        <v>15</v>
      </c>
      <c r="E846" s="26">
        <v>5</v>
      </c>
      <c r="F846" s="26" t="str">
        <f t="shared" ca="1" si="100"/>
        <v/>
      </c>
      <c r="J846" s="26" t="e">
        <f t="shared" ca="1" si="101"/>
        <v>#N/A</v>
      </c>
      <c r="N846" s="26" t="e">
        <f t="shared" ca="1" si="102"/>
        <v>#N/A</v>
      </c>
      <c r="S846" s="26" t="e">
        <f t="shared" ca="1" si="103"/>
        <v>#N/A</v>
      </c>
      <c r="AH846" s="26" t="s">
        <v>1034</v>
      </c>
      <c r="AI846" s="26">
        <v>3.8400000000000001E-4</v>
      </c>
    </row>
    <row r="847" spans="1:35" x14ac:dyDescent="0.45">
      <c r="A847" s="26">
        <f t="shared" si="104"/>
        <v>15</v>
      </c>
      <c r="E847" s="26">
        <v>6</v>
      </c>
      <c r="F847" s="26" t="str">
        <f t="shared" ca="1" si="100"/>
        <v/>
      </c>
      <c r="J847" s="26" t="e">
        <f t="shared" ca="1" si="101"/>
        <v>#N/A</v>
      </c>
      <c r="N847" s="26" t="e">
        <f t="shared" ca="1" si="102"/>
        <v>#N/A</v>
      </c>
      <c r="S847" s="26" t="e">
        <f t="shared" ca="1" si="103"/>
        <v>#N/A</v>
      </c>
      <c r="AH847" s="26" t="s">
        <v>1035</v>
      </c>
      <c r="AI847" s="26">
        <v>4.8099999999999998E-4</v>
      </c>
    </row>
    <row r="848" spans="1:35" x14ac:dyDescent="0.45">
      <c r="A848" s="26">
        <f t="shared" si="104"/>
        <v>15</v>
      </c>
      <c r="E848" s="26">
        <v>7</v>
      </c>
      <c r="F848" s="26" t="str">
        <f t="shared" ca="1" si="100"/>
        <v/>
      </c>
      <c r="J848" s="26" t="e">
        <f t="shared" ca="1" si="101"/>
        <v>#N/A</v>
      </c>
      <c r="N848" s="26" t="e">
        <f t="shared" ca="1" si="102"/>
        <v>#N/A</v>
      </c>
      <c r="S848" s="26" t="e">
        <f t="shared" ca="1" si="103"/>
        <v>#N/A</v>
      </c>
      <c r="AH848" s="26" t="s">
        <v>1036</v>
      </c>
      <c r="AI848" s="26">
        <v>0</v>
      </c>
    </row>
    <row r="849" spans="1:35" x14ac:dyDescent="0.45">
      <c r="A849" s="26">
        <f t="shared" si="104"/>
        <v>15</v>
      </c>
      <c r="E849" s="26">
        <v>8</v>
      </c>
      <c r="F849" s="26" t="str">
        <f t="shared" ca="1" si="100"/>
        <v/>
      </c>
      <c r="J849" s="26" t="e">
        <f t="shared" ca="1" si="101"/>
        <v>#N/A</v>
      </c>
      <c r="N849" s="26" t="e">
        <f t="shared" ca="1" si="102"/>
        <v>#N/A</v>
      </c>
      <c r="S849" s="26" t="e">
        <f t="shared" ca="1" si="103"/>
        <v>#N/A</v>
      </c>
      <c r="AH849" s="26" t="s">
        <v>1037</v>
      </c>
      <c r="AI849" s="26">
        <v>5.0199999999999995E-4</v>
      </c>
    </row>
    <row r="850" spans="1:35" x14ac:dyDescent="0.45">
      <c r="A850" s="26">
        <f t="shared" si="104"/>
        <v>15</v>
      </c>
      <c r="E850" s="26">
        <v>9</v>
      </c>
      <c r="F850" s="26" t="str">
        <f t="shared" ca="1" si="100"/>
        <v/>
      </c>
      <c r="J850" s="26" t="e">
        <f t="shared" ca="1" si="101"/>
        <v>#N/A</v>
      </c>
      <c r="N850" s="26" t="e">
        <f t="shared" ca="1" si="102"/>
        <v>#N/A</v>
      </c>
      <c r="S850" s="26" t="e">
        <f t="shared" ca="1" si="103"/>
        <v>#N/A</v>
      </c>
      <c r="AH850" s="26" t="s">
        <v>1038</v>
      </c>
      <c r="AI850" s="26">
        <v>3.8999999999999999E-4</v>
      </c>
    </row>
    <row r="851" spans="1:35" x14ac:dyDescent="0.45">
      <c r="A851" s="26">
        <f t="shared" si="104"/>
        <v>15</v>
      </c>
      <c r="E851" s="26">
        <v>10</v>
      </c>
      <c r="F851" s="26" t="str">
        <f t="shared" ca="1" si="100"/>
        <v/>
      </c>
      <c r="N851" s="26" t="e">
        <f t="shared" ca="1" si="102"/>
        <v>#N/A</v>
      </c>
      <c r="S851" s="26" t="e">
        <f t="shared" ca="1" si="103"/>
        <v>#N/A</v>
      </c>
      <c r="AH851" s="26" t="s">
        <v>1039</v>
      </c>
      <c r="AI851" s="26">
        <v>6.4000000000000005E-4</v>
      </c>
    </row>
    <row r="852" spans="1:35" x14ac:dyDescent="0.45">
      <c r="A852" s="26">
        <f t="shared" si="104"/>
        <v>15</v>
      </c>
      <c r="E852" s="26">
        <v>11</v>
      </c>
      <c r="F852" s="26" t="str">
        <f t="shared" ca="1" si="100"/>
        <v/>
      </c>
      <c r="N852" s="26" t="e">
        <f t="shared" ca="1" si="102"/>
        <v>#N/A</v>
      </c>
      <c r="S852" s="26" t="e">
        <f t="shared" ca="1" si="103"/>
        <v>#N/A</v>
      </c>
      <c r="AH852" s="26" t="s">
        <v>1040</v>
      </c>
      <c r="AI852" s="26">
        <v>3.9199999999999999E-4</v>
      </c>
    </row>
    <row r="853" spans="1:35" x14ac:dyDescent="0.45">
      <c r="A853" s="26">
        <f t="shared" si="104"/>
        <v>15</v>
      </c>
      <c r="E853" s="26">
        <v>12</v>
      </c>
      <c r="F853" s="26" t="str">
        <f t="shared" ca="1" si="100"/>
        <v/>
      </c>
      <c r="N853" s="26" t="e">
        <f t="shared" ca="1" si="102"/>
        <v>#N/A</v>
      </c>
      <c r="S853" s="26" t="e">
        <f t="shared" ca="1" si="103"/>
        <v>#N/A</v>
      </c>
      <c r="AH853" s="26" t="s">
        <v>1041</v>
      </c>
      <c r="AI853" s="26">
        <v>5.3399999999999997E-4</v>
      </c>
    </row>
    <row r="854" spans="1:35" x14ac:dyDescent="0.45">
      <c r="A854" s="26">
        <f t="shared" si="104"/>
        <v>15</v>
      </c>
      <c r="E854" s="26">
        <v>13</v>
      </c>
      <c r="F854" s="26" t="str">
        <f t="shared" ca="1" si="100"/>
        <v/>
      </c>
      <c r="N854" s="26" t="e">
        <f t="shared" ca="1" si="102"/>
        <v>#N/A</v>
      </c>
      <c r="S854" s="26" t="e">
        <f t="shared" ca="1" si="103"/>
        <v>#N/A</v>
      </c>
      <c r="AH854" s="26" t="s">
        <v>1042</v>
      </c>
      <c r="AI854" s="26">
        <v>0</v>
      </c>
    </row>
    <row r="855" spans="1:35" x14ac:dyDescent="0.45">
      <c r="A855" s="26">
        <f t="shared" si="104"/>
        <v>15</v>
      </c>
      <c r="E855" s="26">
        <v>14</v>
      </c>
      <c r="F855" s="26" t="str">
        <f t="shared" ca="1" si="100"/>
        <v/>
      </c>
      <c r="N855" s="26" t="e">
        <f t="shared" ca="1" si="102"/>
        <v>#N/A</v>
      </c>
      <c r="S855" s="26" t="e">
        <f t="shared" ca="1" si="103"/>
        <v>#N/A</v>
      </c>
      <c r="AH855" s="26" t="s">
        <v>1043</v>
      </c>
      <c r="AI855" s="26">
        <v>4.5199999999999998E-4</v>
      </c>
    </row>
    <row r="856" spans="1:35" x14ac:dyDescent="0.45">
      <c r="A856" s="26">
        <f t="shared" si="104"/>
        <v>15</v>
      </c>
      <c r="E856" s="26">
        <v>15</v>
      </c>
      <c r="F856" s="26" t="str">
        <f t="shared" ca="1" si="100"/>
        <v/>
      </c>
      <c r="N856" s="26" t="e">
        <f t="shared" ca="1" si="102"/>
        <v>#N/A</v>
      </c>
      <c r="S856" s="26" t="e">
        <f t="shared" ca="1" si="103"/>
        <v>#N/A</v>
      </c>
      <c r="AH856" s="26" t="s">
        <v>1044</v>
      </c>
      <c r="AI856" s="26">
        <v>5.0199999999999995E-4</v>
      </c>
    </row>
    <row r="857" spans="1:35" x14ac:dyDescent="0.45">
      <c r="A857" s="26">
        <f t="shared" si="104"/>
        <v>15</v>
      </c>
      <c r="E857" s="26">
        <v>16</v>
      </c>
      <c r="F857" s="26" t="str">
        <f t="shared" ca="1" si="100"/>
        <v/>
      </c>
      <c r="N857" s="26" t="e">
        <f t="shared" ca="1" si="102"/>
        <v>#N/A</v>
      </c>
      <c r="S857" s="26" t="e">
        <f t="shared" ca="1" si="103"/>
        <v>#N/A</v>
      </c>
      <c r="AH857" s="26" t="s">
        <v>1045</v>
      </c>
      <c r="AI857" s="26">
        <v>3.4099999999999999E-4</v>
      </c>
    </row>
    <row r="858" spans="1:35" x14ac:dyDescent="0.45">
      <c r="A858" s="26">
        <f t="shared" si="104"/>
        <v>15</v>
      </c>
      <c r="E858" s="26">
        <v>17</v>
      </c>
      <c r="F858" s="26" t="str">
        <f t="shared" ca="1" si="100"/>
        <v/>
      </c>
      <c r="N858" s="26" t="e">
        <f t="shared" ca="1" si="102"/>
        <v>#N/A</v>
      </c>
      <c r="S858" s="26" t="e">
        <f t="shared" ca="1" si="103"/>
        <v>#N/A</v>
      </c>
      <c r="AH858" s="26" t="s">
        <v>1046</v>
      </c>
      <c r="AI858" s="26">
        <v>0</v>
      </c>
    </row>
    <row r="859" spans="1:35" x14ac:dyDescent="0.45">
      <c r="A859" s="26">
        <f t="shared" si="104"/>
        <v>15</v>
      </c>
      <c r="E859" s="26">
        <v>18</v>
      </c>
      <c r="F859" s="26" t="str">
        <f t="shared" ca="1" si="100"/>
        <v/>
      </c>
      <c r="N859" s="26" t="e">
        <f t="shared" ca="1" si="102"/>
        <v>#N/A</v>
      </c>
      <c r="S859" s="26" t="e">
        <f t="shared" ca="1" si="103"/>
        <v>#N/A</v>
      </c>
      <c r="AH859" s="26" t="s">
        <v>1047</v>
      </c>
      <c r="AI859" s="26">
        <v>0</v>
      </c>
    </row>
    <row r="860" spans="1:35" x14ac:dyDescent="0.45">
      <c r="A860" s="26">
        <f t="shared" si="104"/>
        <v>15</v>
      </c>
      <c r="E860" s="26">
        <v>19</v>
      </c>
      <c r="F860" s="26" t="str">
        <f t="shared" ca="1" si="100"/>
        <v/>
      </c>
      <c r="N860" s="26" t="e">
        <f t="shared" ca="1" si="102"/>
        <v>#N/A</v>
      </c>
      <c r="S860" s="26" t="e">
        <f t="shared" ca="1" si="103"/>
        <v>#N/A</v>
      </c>
      <c r="AH860" s="26" t="s">
        <v>1048</v>
      </c>
      <c r="AI860" s="26">
        <v>2.8600000000000001E-4</v>
      </c>
    </row>
    <row r="861" spans="1:35" x14ac:dyDescent="0.45">
      <c r="A861" s="26">
        <f t="shared" si="104"/>
        <v>15</v>
      </c>
      <c r="E861" s="26">
        <v>20</v>
      </c>
      <c r="F861" s="26" t="str">
        <f t="shared" ca="1" si="100"/>
        <v/>
      </c>
      <c r="N861" s="26" t="e">
        <f t="shared" ca="1" si="102"/>
        <v>#N/A</v>
      </c>
      <c r="S861" s="26" t="e">
        <f t="shared" ca="1" si="103"/>
        <v>#N/A</v>
      </c>
      <c r="AH861" s="26" t="s">
        <v>1049</v>
      </c>
      <c r="AI861" s="26">
        <v>5.3499999999999999E-4</v>
      </c>
    </row>
    <row r="862" spans="1:35" x14ac:dyDescent="0.45">
      <c r="A862" s="26">
        <f t="shared" si="104"/>
        <v>15</v>
      </c>
      <c r="E862" s="26">
        <v>21</v>
      </c>
      <c r="F862" s="26" t="str">
        <f t="shared" ca="1" si="100"/>
        <v/>
      </c>
      <c r="N862" s="26" t="e">
        <f t="shared" ca="1" si="102"/>
        <v>#N/A</v>
      </c>
      <c r="S862" s="26" t="e">
        <f t="shared" ca="1" si="103"/>
        <v>#N/A</v>
      </c>
      <c r="AH862" s="26" t="s">
        <v>1050</v>
      </c>
      <c r="AI862" s="26">
        <v>4.4299999999999998E-4</v>
      </c>
    </row>
    <row r="863" spans="1:35" x14ac:dyDescent="0.45">
      <c r="A863" s="26">
        <f t="shared" si="104"/>
        <v>15</v>
      </c>
      <c r="E863" s="26">
        <v>22</v>
      </c>
      <c r="F863" s="26" t="str">
        <f t="shared" ca="1" si="100"/>
        <v/>
      </c>
      <c r="N863" s="26" t="e">
        <f t="shared" ca="1" si="102"/>
        <v>#N/A</v>
      </c>
      <c r="S863" s="26" t="e">
        <f t="shared" ca="1" si="103"/>
        <v>#N/A</v>
      </c>
      <c r="AH863" s="26" t="s">
        <v>1051</v>
      </c>
      <c r="AI863" s="26">
        <v>5.0100000000000003E-4</v>
      </c>
    </row>
    <row r="864" spans="1:35" x14ac:dyDescent="0.45">
      <c r="A864" s="26">
        <f t="shared" si="104"/>
        <v>15</v>
      </c>
      <c r="E864" s="26">
        <v>23</v>
      </c>
      <c r="F864" s="26" t="str">
        <f t="shared" ca="1" si="100"/>
        <v/>
      </c>
      <c r="N864" s="26" t="e">
        <f t="shared" ca="1" si="102"/>
        <v>#N/A</v>
      </c>
      <c r="S864" s="26" t="e">
        <f t="shared" ca="1" si="103"/>
        <v>#N/A</v>
      </c>
      <c r="AH864" s="26" t="s">
        <v>1052</v>
      </c>
      <c r="AI864" s="26">
        <v>4.6000000000000001E-4</v>
      </c>
    </row>
    <row r="865" spans="1:35" x14ac:dyDescent="0.45">
      <c r="A865" s="26">
        <f t="shared" si="104"/>
        <v>15</v>
      </c>
      <c r="E865" s="26">
        <v>24</v>
      </c>
      <c r="S865" s="26" t="e">
        <f t="shared" ca="1" si="103"/>
        <v>#N/A</v>
      </c>
      <c r="AH865" s="26" t="s">
        <v>1053</v>
      </c>
      <c r="AI865" s="26">
        <v>3.9199999999999999E-4</v>
      </c>
    </row>
    <row r="866" spans="1:35" x14ac:dyDescent="0.45">
      <c r="A866" s="26">
        <f t="shared" si="104"/>
        <v>15</v>
      </c>
      <c r="E866" s="26">
        <v>25</v>
      </c>
      <c r="S866" s="26" t="e">
        <f t="shared" ca="1" si="103"/>
        <v>#N/A</v>
      </c>
      <c r="AH866" s="26" t="s">
        <v>1054</v>
      </c>
      <c r="AI866" s="26">
        <v>5.04E-4</v>
      </c>
    </row>
    <row r="867" spans="1:35" x14ac:dyDescent="0.45">
      <c r="A867" s="26">
        <f t="shared" si="104"/>
        <v>15</v>
      </c>
      <c r="E867" s="26">
        <v>26</v>
      </c>
      <c r="S867" s="26" t="e">
        <f t="shared" ca="1" si="103"/>
        <v>#N/A</v>
      </c>
      <c r="AH867" s="26" t="s">
        <v>1055</v>
      </c>
      <c r="AI867" s="26">
        <v>4.1800000000000002E-4</v>
      </c>
    </row>
    <row r="868" spans="1:35" x14ac:dyDescent="0.45">
      <c r="A868" s="26">
        <f t="shared" si="104"/>
        <v>15</v>
      </c>
      <c r="E868" s="26">
        <v>27</v>
      </c>
      <c r="S868" s="26" t="e">
        <f t="shared" ca="1" si="103"/>
        <v>#N/A</v>
      </c>
      <c r="AH868" s="26" t="s">
        <v>1056</v>
      </c>
      <c r="AI868" s="26">
        <v>5.3399999999999997E-4</v>
      </c>
    </row>
    <row r="869" spans="1:35" x14ac:dyDescent="0.45">
      <c r="A869" s="26">
        <f t="shared" si="104"/>
        <v>15</v>
      </c>
      <c r="E869" s="26">
        <v>28</v>
      </c>
      <c r="S869" s="26" t="e">
        <f t="shared" ca="1" si="103"/>
        <v>#N/A</v>
      </c>
      <c r="AH869" s="26" t="s">
        <v>1057</v>
      </c>
      <c r="AI869" s="26">
        <v>0</v>
      </c>
    </row>
    <row r="870" spans="1:35" x14ac:dyDescent="0.45">
      <c r="A870" s="26">
        <f t="shared" si="104"/>
        <v>15</v>
      </c>
      <c r="E870" s="26">
        <v>29</v>
      </c>
      <c r="S870" s="26" t="e">
        <f t="shared" ca="1" si="103"/>
        <v>#N/A</v>
      </c>
      <c r="AH870" s="26" t="s">
        <v>1058</v>
      </c>
      <c r="AI870" s="26">
        <v>5.4500000000000002E-4</v>
      </c>
    </row>
    <row r="871" spans="1:35" x14ac:dyDescent="0.45">
      <c r="A871" s="26">
        <f t="shared" si="104"/>
        <v>15</v>
      </c>
      <c r="E871" s="26">
        <v>30</v>
      </c>
      <c r="S871" s="26" t="e">
        <f t="shared" ca="1" si="103"/>
        <v>#N/A</v>
      </c>
      <c r="AH871" s="26" t="s">
        <v>1059</v>
      </c>
      <c r="AI871" s="26">
        <v>3.7399999999999998E-4</v>
      </c>
    </row>
    <row r="872" spans="1:35" x14ac:dyDescent="0.45">
      <c r="A872" s="26">
        <f t="shared" si="104"/>
        <v>15</v>
      </c>
      <c r="E872" s="26">
        <v>31</v>
      </c>
      <c r="S872" s="26" t="e">
        <f t="shared" ca="1" si="103"/>
        <v>#N/A</v>
      </c>
      <c r="AH872" s="26" t="s">
        <v>1060</v>
      </c>
      <c r="AI872" s="26">
        <v>0</v>
      </c>
    </row>
    <row r="873" spans="1:35" x14ac:dyDescent="0.45">
      <c r="A873" s="26">
        <f t="shared" si="104"/>
        <v>15</v>
      </c>
      <c r="E873" s="26">
        <v>32</v>
      </c>
      <c r="S873" s="26" t="e">
        <f t="shared" ca="1" si="103"/>
        <v>#N/A</v>
      </c>
      <c r="AH873" s="26" t="s">
        <v>1061</v>
      </c>
      <c r="AI873" s="26">
        <v>5.4299999999999997E-4</v>
      </c>
    </row>
    <row r="874" spans="1:35" x14ac:dyDescent="0.45">
      <c r="A874" s="26">
        <f t="shared" si="104"/>
        <v>15</v>
      </c>
      <c r="E874" s="26">
        <v>33</v>
      </c>
      <c r="S874" s="26" t="e">
        <f t="shared" ref="S874:S893" ca="1" si="105">IF(E874&lt;=INDIRECT("R$"&amp;TEXT(ROW()-E874+1,"#")),INDIRECT("P$"&amp;TEXT($F$1+INDIRECT("Q$"&amp;TEXT(ROW()-E874+1,"#"))+E874-1,"#")),"")</f>
        <v>#N/A</v>
      </c>
      <c r="AH874" s="26" t="s">
        <v>1062</v>
      </c>
      <c r="AI874" s="26">
        <v>5.4799999999999998E-4</v>
      </c>
    </row>
    <row r="875" spans="1:35" x14ac:dyDescent="0.45">
      <c r="A875" s="26">
        <f t="shared" ref="A875:A893" si="106">A874</f>
        <v>15</v>
      </c>
      <c r="E875" s="26">
        <v>34</v>
      </c>
      <c r="S875" s="26" t="e">
        <f t="shared" ca="1" si="105"/>
        <v>#N/A</v>
      </c>
      <c r="AH875" s="26" t="s">
        <v>1063</v>
      </c>
      <c r="AI875" s="26">
        <v>5.4000000000000001E-4</v>
      </c>
    </row>
    <row r="876" spans="1:35" x14ac:dyDescent="0.45">
      <c r="A876" s="26">
        <f t="shared" si="106"/>
        <v>15</v>
      </c>
      <c r="E876" s="26">
        <v>35</v>
      </c>
      <c r="S876" s="26" t="e">
        <f t="shared" ca="1" si="105"/>
        <v>#N/A</v>
      </c>
      <c r="AH876" s="26" t="s">
        <v>1064</v>
      </c>
      <c r="AI876" s="26">
        <v>4.26E-4</v>
      </c>
    </row>
    <row r="877" spans="1:35" x14ac:dyDescent="0.45">
      <c r="A877" s="26">
        <f t="shared" si="106"/>
        <v>15</v>
      </c>
      <c r="E877" s="26">
        <v>36</v>
      </c>
      <c r="S877" s="26" t="e">
        <f t="shared" ca="1" si="105"/>
        <v>#N/A</v>
      </c>
      <c r="AH877" s="26" t="s">
        <v>1065</v>
      </c>
      <c r="AI877" s="26">
        <v>0</v>
      </c>
    </row>
    <row r="878" spans="1:35" x14ac:dyDescent="0.45">
      <c r="A878" s="26">
        <f t="shared" si="106"/>
        <v>15</v>
      </c>
      <c r="E878" s="26">
        <v>37</v>
      </c>
      <c r="S878" s="26" t="e">
        <f t="shared" ca="1" si="105"/>
        <v>#N/A</v>
      </c>
      <c r="AH878" s="26" t="s">
        <v>1066</v>
      </c>
      <c r="AI878" s="26">
        <v>0</v>
      </c>
    </row>
    <row r="879" spans="1:35" x14ac:dyDescent="0.45">
      <c r="A879" s="26">
        <f t="shared" si="106"/>
        <v>15</v>
      </c>
      <c r="E879" s="26">
        <v>38</v>
      </c>
      <c r="S879" s="26" t="e">
        <f t="shared" ca="1" si="105"/>
        <v>#N/A</v>
      </c>
      <c r="AH879" s="26" t="s">
        <v>1067</v>
      </c>
      <c r="AI879" s="26">
        <v>2.6600000000000001E-4</v>
      </c>
    </row>
    <row r="880" spans="1:35" x14ac:dyDescent="0.45">
      <c r="A880" s="26">
        <f t="shared" si="106"/>
        <v>15</v>
      </c>
      <c r="E880" s="26">
        <v>39</v>
      </c>
      <c r="S880" s="26" t="e">
        <f t="shared" ca="1" si="105"/>
        <v>#N/A</v>
      </c>
      <c r="AH880" s="26" t="s">
        <v>1068</v>
      </c>
      <c r="AI880" s="26">
        <v>0</v>
      </c>
    </row>
    <row r="881" spans="1:35" x14ac:dyDescent="0.45">
      <c r="A881" s="26">
        <f t="shared" si="106"/>
        <v>15</v>
      </c>
      <c r="E881" s="26">
        <v>40</v>
      </c>
      <c r="S881" s="26" t="e">
        <f t="shared" ca="1" si="105"/>
        <v>#N/A</v>
      </c>
      <c r="AH881" s="26" t="s">
        <v>1069</v>
      </c>
      <c r="AI881" s="26">
        <v>3.6999999999999999E-4</v>
      </c>
    </row>
    <row r="882" spans="1:35" x14ac:dyDescent="0.45">
      <c r="A882" s="26">
        <f t="shared" si="106"/>
        <v>15</v>
      </c>
      <c r="E882" s="26">
        <v>41</v>
      </c>
      <c r="S882" s="26" t="e">
        <f t="shared" ca="1" si="105"/>
        <v>#N/A</v>
      </c>
      <c r="AH882" s="26" t="s">
        <v>1070</v>
      </c>
      <c r="AI882" s="26">
        <v>4.44E-4</v>
      </c>
    </row>
    <row r="883" spans="1:35" x14ac:dyDescent="0.45">
      <c r="A883" s="26">
        <f t="shared" si="106"/>
        <v>15</v>
      </c>
      <c r="E883" s="26">
        <v>42</v>
      </c>
      <c r="S883" s="26" t="e">
        <f t="shared" ca="1" si="105"/>
        <v>#N/A</v>
      </c>
      <c r="AH883" s="26" t="s">
        <v>1071</v>
      </c>
      <c r="AI883" s="26">
        <v>5.1999999999999995E-4</v>
      </c>
    </row>
    <row r="884" spans="1:35" x14ac:dyDescent="0.45">
      <c r="A884" s="26">
        <f t="shared" si="106"/>
        <v>15</v>
      </c>
      <c r="E884" s="26">
        <v>43</v>
      </c>
      <c r="S884" s="26" t="e">
        <f t="shared" ca="1" si="105"/>
        <v>#N/A</v>
      </c>
      <c r="AH884" s="26" t="s">
        <v>1072</v>
      </c>
      <c r="AI884" s="26">
        <v>5.0699999999999996E-4</v>
      </c>
    </row>
    <row r="885" spans="1:35" x14ac:dyDescent="0.45">
      <c r="A885" s="26">
        <f t="shared" si="106"/>
        <v>15</v>
      </c>
      <c r="E885" s="26">
        <v>44</v>
      </c>
      <c r="S885" s="26" t="e">
        <f t="shared" ca="1" si="105"/>
        <v>#N/A</v>
      </c>
      <c r="AH885" s="26" t="s">
        <v>1073</v>
      </c>
      <c r="AI885" s="26">
        <v>0</v>
      </c>
    </row>
    <row r="886" spans="1:35" x14ac:dyDescent="0.45">
      <c r="A886" s="26">
        <f t="shared" si="106"/>
        <v>15</v>
      </c>
      <c r="E886" s="26">
        <v>45</v>
      </c>
      <c r="S886" s="26" t="e">
        <f t="shared" ca="1" si="105"/>
        <v>#N/A</v>
      </c>
      <c r="AH886" s="26" t="s">
        <v>1074</v>
      </c>
      <c r="AI886" s="26">
        <v>4.8500000000000003E-4</v>
      </c>
    </row>
    <row r="887" spans="1:35" x14ac:dyDescent="0.45">
      <c r="A887" s="26">
        <f t="shared" si="106"/>
        <v>15</v>
      </c>
      <c r="E887" s="26">
        <v>46</v>
      </c>
      <c r="S887" s="26" t="e">
        <f t="shared" ca="1" si="105"/>
        <v>#N/A</v>
      </c>
      <c r="AH887" s="26" t="s">
        <v>1075</v>
      </c>
      <c r="AI887" s="26">
        <v>5.4000000000000001E-4</v>
      </c>
    </row>
    <row r="888" spans="1:35" x14ac:dyDescent="0.45">
      <c r="A888" s="26">
        <f t="shared" si="106"/>
        <v>15</v>
      </c>
      <c r="E888" s="26">
        <v>47</v>
      </c>
      <c r="S888" s="26" t="e">
        <f t="shared" ca="1" si="105"/>
        <v>#N/A</v>
      </c>
      <c r="AH888" s="26" t="s">
        <v>1076</v>
      </c>
      <c r="AI888" s="26">
        <v>4.8200000000000001E-4</v>
      </c>
    </row>
    <row r="889" spans="1:35" x14ac:dyDescent="0.45">
      <c r="A889" s="26">
        <f t="shared" si="106"/>
        <v>15</v>
      </c>
      <c r="E889" s="26">
        <v>48</v>
      </c>
      <c r="S889" s="26" t="e">
        <f t="shared" ca="1" si="105"/>
        <v>#N/A</v>
      </c>
      <c r="AH889" s="26" t="s">
        <v>1077</v>
      </c>
      <c r="AI889" s="26">
        <v>5.3200000000000003E-4</v>
      </c>
    </row>
    <row r="890" spans="1:35" x14ac:dyDescent="0.45">
      <c r="A890" s="26">
        <f t="shared" si="106"/>
        <v>15</v>
      </c>
      <c r="E890" s="26">
        <v>49</v>
      </c>
      <c r="S890" s="26" t="e">
        <f t="shared" ca="1" si="105"/>
        <v>#N/A</v>
      </c>
      <c r="AH890" s="26" t="s">
        <v>1078</v>
      </c>
      <c r="AI890" s="26">
        <v>4.9799999999999996E-4</v>
      </c>
    </row>
    <row r="891" spans="1:35" x14ac:dyDescent="0.45">
      <c r="A891" s="26">
        <f t="shared" si="106"/>
        <v>15</v>
      </c>
      <c r="E891" s="26">
        <v>50</v>
      </c>
      <c r="S891" s="26" t="e">
        <f t="shared" ca="1" si="105"/>
        <v>#N/A</v>
      </c>
      <c r="AH891" s="26" t="s">
        <v>1079</v>
      </c>
      <c r="AI891" s="26">
        <v>0</v>
      </c>
    </row>
    <row r="892" spans="1:35" x14ac:dyDescent="0.45">
      <c r="A892" s="26">
        <f t="shared" si="106"/>
        <v>15</v>
      </c>
      <c r="E892" s="26">
        <v>51</v>
      </c>
      <c r="S892" s="26" t="e">
        <f t="shared" ca="1" si="105"/>
        <v>#N/A</v>
      </c>
      <c r="AH892" s="26" t="s">
        <v>1080</v>
      </c>
      <c r="AI892" s="26">
        <v>3.21E-4</v>
      </c>
    </row>
    <row r="893" spans="1:35" x14ac:dyDescent="0.45">
      <c r="A893" s="26">
        <f t="shared" si="106"/>
        <v>15</v>
      </c>
      <c r="E893" s="26">
        <v>52</v>
      </c>
      <c r="S893" s="26" t="e">
        <f t="shared" ca="1" si="105"/>
        <v>#N/A</v>
      </c>
      <c r="AH893" s="26" t="s">
        <v>1081</v>
      </c>
      <c r="AI893" s="26">
        <v>5.4600000000000004E-4</v>
      </c>
    </row>
    <row r="894" spans="1:35" x14ac:dyDescent="0.45">
      <c r="AH894" s="26" t="s">
        <v>1082</v>
      </c>
      <c r="AI894" s="26">
        <v>0</v>
      </c>
    </row>
    <row r="895" spans="1:35" x14ac:dyDescent="0.45">
      <c r="AH895" s="26" t="s">
        <v>1083</v>
      </c>
      <c r="AI895" s="26">
        <v>3.3599999999999998E-4</v>
      </c>
    </row>
    <row r="896" spans="1:35" x14ac:dyDescent="0.45">
      <c r="AH896" s="26" t="s">
        <v>1084</v>
      </c>
      <c r="AI896" s="26">
        <v>5.3399999999999997E-4</v>
      </c>
    </row>
    <row r="897" spans="1:35" x14ac:dyDescent="0.45">
      <c r="AH897" s="26" t="s">
        <v>1085</v>
      </c>
      <c r="AI897" s="26">
        <v>4.9200000000000003E-4</v>
      </c>
    </row>
    <row r="898" spans="1:35" x14ac:dyDescent="0.45">
      <c r="AH898" s="26" t="s">
        <v>1086</v>
      </c>
      <c r="AI898" s="26">
        <v>0</v>
      </c>
    </row>
    <row r="899" spans="1:35" x14ac:dyDescent="0.45">
      <c r="AH899" s="26" t="s">
        <v>1087</v>
      </c>
      <c r="AI899" s="26">
        <v>4.9200000000000003E-4</v>
      </c>
    </row>
    <row r="902" spans="1:35" x14ac:dyDescent="0.45">
      <c r="A902" s="26">
        <f>(ROW()+58)/60</f>
        <v>16</v>
      </c>
      <c r="B902" s="26" t="str">
        <f ca="1">INDIRECT("select!E"&amp;TEXT($B$1+A902,"#"))</f>
        <v/>
      </c>
      <c r="C902" s="26" t="e">
        <f ca="1">VLOOKUP(B902,$A$3181:$D$3190,4)</f>
        <v>#N/A</v>
      </c>
      <c r="D902" s="26" t="e">
        <f ca="1">VLOOKUP(B902,$A$3181:$D$3190,3)</f>
        <v>#N/A</v>
      </c>
      <c r="E902" s="26">
        <v>1</v>
      </c>
      <c r="F902" s="26" t="str">
        <f t="shared" ref="F902:F924" ca="1" si="107">IF(E902&lt;=D$62,INDIRECT("E"&amp;TEXT($F$1+C$62+E902-1,"#")),"")</f>
        <v>金融・保険</v>
      </c>
      <c r="G902" s="26">
        <f ca="1">INDIRECT("select!G"&amp;TEXT($B$1+A902,"#"))</f>
        <v>0</v>
      </c>
      <c r="H902" s="26" t="e">
        <f ca="1">VLOOKUP(G902,E$3181:G$3219,3,0)</f>
        <v>#N/A</v>
      </c>
      <c r="I902" s="26" t="e">
        <f ca="1">VLOOKUP(G902,E$3181:G$3219,2,0)</f>
        <v>#N/A</v>
      </c>
      <c r="J902" s="26" t="e">
        <f t="shared" ref="J902:J910" ca="1" si="108">IF(E902&lt;=INDIRECT("I$"&amp;TEXT(ROW()-E902+1,"#")),INDIRECT("H$"&amp;TEXT($F$1+INDIRECT("H$"&amp;TEXT(ROW()-E902+1,"#"))+E902-1,"#")),"")</f>
        <v>#N/A</v>
      </c>
      <c r="K902" s="26">
        <f ca="1">INDIRECT("select!H"&amp;TEXT($B$1+A902,"#"))</f>
        <v>0</v>
      </c>
      <c r="L902" s="26" t="e">
        <f ca="1">VLOOKUP(K902,H$3181:J$3287,3,0)</f>
        <v>#N/A</v>
      </c>
      <c r="M902" s="26" t="e">
        <f ca="1">VLOOKUP(K902,H$3181:J$3287,2,0)</f>
        <v>#N/A</v>
      </c>
      <c r="N902" s="26" t="e">
        <f t="shared" ref="N902:N924" ca="1" si="109">IF(E902&lt;=INDIRECT("M$"&amp;TEXT(ROW()-E902+1,"#")),INDIRECT("K$"&amp;TEXT($F$1+INDIRECT("L$"&amp;TEXT(ROW()-E902+1,"#"))+E902-1,"#")),"")</f>
        <v>#N/A</v>
      </c>
      <c r="O902" s="26">
        <f ca="1">INDIRECT("select!I"&amp;TEXT($B$1+A902,"#"))</f>
        <v>0</v>
      </c>
      <c r="Q902" s="26" t="e">
        <f ca="1">VLOOKUP(O902,K$3181:O$3570,5,0)</f>
        <v>#N/A</v>
      </c>
      <c r="R902" s="26" t="e">
        <f ca="1">VLOOKUP(O902,K$3181:O$3570,4,0)</f>
        <v>#N/A</v>
      </c>
      <c r="S902" s="26" t="e">
        <f t="shared" ref="S902:S933" ca="1" si="110">IF(E902&lt;=INDIRECT("R$"&amp;TEXT(ROW()-E902+1,"#")),INDIRECT("P$"&amp;TEXT($F$1+INDIRECT("Q$"&amp;TEXT(ROW()-E902+1,"#"))+E902-1,"#")),"")</f>
        <v>#N/A</v>
      </c>
      <c r="T902" s="26" t="str">
        <f ca="1">IFERROR(VLOOKUP(O902,K$3181:O$3570,2,0),"")</f>
        <v/>
      </c>
      <c r="U902" s="26">
        <f ca="1">IFERROR(VLOOKUP(O902,K$3181:O$3570,3,0),0)</f>
        <v>0</v>
      </c>
    </row>
    <row r="903" spans="1:35" x14ac:dyDescent="0.45">
      <c r="A903" s="26">
        <f t="shared" ref="A903:A934" si="111">A902</f>
        <v>16</v>
      </c>
      <c r="E903" s="26">
        <v>2</v>
      </c>
      <c r="F903" s="26" t="str">
        <f t="shared" ca="1" si="107"/>
        <v/>
      </c>
      <c r="J903" s="26" t="e">
        <f t="shared" ca="1" si="108"/>
        <v>#N/A</v>
      </c>
      <c r="N903" s="26" t="e">
        <f t="shared" ca="1" si="109"/>
        <v>#N/A</v>
      </c>
      <c r="S903" s="26" t="e">
        <f t="shared" ca="1" si="110"/>
        <v>#N/A</v>
      </c>
    </row>
    <row r="904" spans="1:35" x14ac:dyDescent="0.45">
      <c r="A904" s="26">
        <f t="shared" si="111"/>
        <v>16</v>
      </c>
      <c r="E904" s="26">
        <v>3</v>
      </c>
      <c r="F904" s="26" t="str">
        <f t="shared" ca="1" si="107"/>
        <v/>
      </c>
      <c r="J904" s="26" t="e">
        <f t="shared" ca="1" si="108"/>
        <v>#N/A</v>
      </c>
      <c r="N904" s="26" t="e">
        <f t="shared" ca="1" si="109"/>
        <v>#N/A</v>
      </c>
      <c r="S904" s="26" t="e">
        <f t="shared" ca="1" si="110"/>
        <v>#N/A</v>
      </c>
    </row>
    <row r="905" spans="1:35" x14ac:dyDescent="0.45">
      <c r="A905" s="26">
        <f t="shared" si="111"/>
        <v>16</v>
      </c>
      <c r="E905" s="26">
        <v>4</v>
      </c>
      <c r="F905" s="26" t="str">
        <f t="shared" ca="1" si="107"/>
        <v/>
      </c>
      <c r="J905" s="26" t="e">
        <f t="shared" ca="1" si="108"/>
        <v>#N/A</v>
      </c>
      <c r="N905" s="26" t="e">
        <f t="shared" ca="1" si="109"/>
        <v>#N/A</v>
      </c>
      <c r="S905" s="26" t="e">
        <f t="shared" ca="1" si="110"/>
        <v>#N/A</v>
      </c>
    </row>
    <row r="906" spans="1:35" x14ac:dyDescent="0.45">
      <c r="A906" s="26">
        <f t="shared" si="111"/>
        <v>16</v>
      </c>
      <c r="E906" s="26">
        <v>5</v>
      </c>
      <c r="F906" s="26" t="str">
        <f t="shared" ca="1" si="107"/>
        <v/>
      </c>
      <c r="J906" s="26" t="e">
        <f t="shared" ca="1" si="108"/>
        <v>#N/A</v>
      </c>
      <c r="N906" s="26" t="e">
        <f t="shared" ca="1" si="109"/>
        <v>#N/A</v>
      </c>
      <c r="S906" s="26" t="e">
        <f t="shared" ca="1" si="110"/>
        <v>#N/A</v>
      </c>
    </row>
    <row r="907" spans="1:35" x14ac:dyDescent="0.45">
      <c r="A907" s="26">
        <f t="shared" si="111"/>
        <v>16</v>
      </c>
      <c r="E907" s="26">
        <v>6</v>
      </c>
      <c r="F907" s="26" t="str">
        <f t="shared" ca="1" si="107"/>
        <v/>
      </c>
      <c r="J907" s="26" t="e">
        <f t="shared" ca="1" si="108"/>
        <v>#N/A</v>
      </c>
      <c r="N907" s="26" t="e">
        <f t="shared" ca="1" si="109"/>
        <v>#N/A</v>
      </c>
      <c r="S907" s="26" t="e">
        <f t="shared" ca="1" si="110"/>
        <v>#N/A</v>
      </c>
    </row>
    <row r="908" spans="1:35" x14ac:dyDescent="0.45">
      <c r="A908" s="26">
        <f t="shared" si="111"/>
        <v>16</v>
      </c>
      <c r="E908" s="26">
        <v>7</v>
      </c>
      <c r="F908" s="26" t="str">
        <f t="shared" ca="1" si="107"/>
        <v/>
      </c>
      <c r="J908" s="26" t="e">
        <f t="shared" ca="1" si="108"/>
        <v>#N/A</v>
      </c>
      <c r="N908" s="26" t="e">
        <f t="shared" ca="1" si="109"/>
        <v>#N/A</v>
      </c>
      <c r="S908" s="26" t="e">
        <f t="shared" ca="1" si="110"/>
        <v>#N/A</v>
      </c>
    </row>
    <row r="909" spans="1:35" x14ac:dyDescent="0.45">
      <c r="A909" s="26">
        <f t="shared" si="111"/>
        <v>16</v>
      </c>
      <c r="E909" s="26">
        <v>8</v>
      </c>
      <c r="F909" s="26" t="str">
        <f t="shared" ca="1" si="107"/>
        <v/>
      </c>
      <c r="J909" s="26" t="e">
        <f t="shared" ca="1" si="108"/>
        <v>#N/A</v>
      </c>
      <c r="N909" s="26" t="e">
        <f t="shared" ca="1" si="109"/>
        <v>#N/A</v>
      </c>
      <c r="S909" s="26" t="e">
        <f t="shared" ca="1" si="110"/>
        <v>#N/A</v>
      </c>
    </row>
    <row r="910" spans="1:35" x14ac:dyDescent="0.45">
      <c r="A910" s="26">
        <f t="shared" si="111"/>
        <v>16</v>
      </c>
      <c r="E910" s="26">
        <v>9</v>
      </c>
      <c r="F910" s="26" t="str">
        <f t="shared" ca="1" si="107"/>
        <v/>
      </c>
      <c r="J910" s="26" t="e">
        <f t="shared" ca="1" si="108"/>
        <v>#N/A</v>
      </c>
      <c r="N910" s="26" t="e">
        <f t="shared" ca="1" si="109"/>
        <v>#N/A</v>
      </c>
      <c r="S910" s="26" t="e">
        <f t="shared" ca="1" si="110"/>
        <v>#N/A</v>
      </c>
    </row>
    <row r="911" spans="1:35" x14ac:dyDescent="0.45">
      <c r="A911" s="26">
        <f t="shared" si="111"/>
        <v>16</v>
      </c>
      <c r="E911" s="26">
        <v>10</v>
      </c>
      <c r="F911" s="26" t="str">
        <f t="shared" ca="1" si="107"/>
        <v/>
      </c>
      <c r="N911" s="26" t="e">
        <f t="shared" ca="1" si="109"/>
        <v>#N/A</v>
      </c>
      <c r="S911" s="26" t="e">
        <f t="shared" ca="1" si="110"/>
        <v>#N/A</v>
      </c>
    </row>
    <row r="912" spans="1:35" x14ac:dyDescent="0.45">
      <c r="A912" s="26">
        <f t="shared" si="111"/>
        <v>16</v>
      </c>
      <c r="E912" s="26">
        <v>11</v>
      </c>
      <c r="F912" s="26" t="str">
        <f t="shared" ca="1" si="107"/>
        <v/>
      </c>
      <c r="N912" s="26" t="e">
        <f t="shared" ca="1" si="109"/>
        <v>#N/A</v>
      </c>
      <c r="S912" s="26" t="e">
        <f t="shared" ca="1" si="110"/>
        <v>#N/A</v>
      </c>
    </row>
    <row r="913" spans="1:19" x14ac:dyDescent="0.45">
      <c r="A913" s="26">
        <f t="shared" si="111"/>
        <v>16</v>
      </c>
      <c r="E913" s="26">
        <v>12</v>
      </c>
      <c r="F913" s="26" t="str">
        <f t="shared" ca="1" si="107"/>
        <v/>
      </c>
      <c r="N913" s="26" t="e">
        <f t="shared" ca="1" si="109"/>
        <v>#N/A</v>
      </c>
      <c r="S913" s="26" t="e">
        <f t="shared" ca="1" si="110"/>
        <v>#N/A</v>
      </c>
    </row>
    <row r="914" spans="1:19" x14ac:dyDescent="0.45">
      <c r="A914" s="26">
        <f t="shared" si="111"/>
        <v>16</v>
      </c>
      <c r="E914" s="26">
        <v>13</v>
      </c>
      <c r="F914" s="26" t="str">
        <f t="shared" ca="1" si="107"/>
        <v/>
      </c>
      <c r="N914" s="26" t="e">
        <f t="shared" ca="1" si="109"/>
        <v>#N/A</v>
      </c>
      <c r="S914" s="26" t="e">
        <f t="shared" ca="1" si="110"/>
        <v>#N/A</v>
      </c>
    </row>
    <row r="915" spans="1:19" x14ac:dyDescent="0.45">
      <c r="A915" s="26">
        <f t="shared" si="111"/>
        <v>16</v>
      </c>
      <c r="E915" s="26">
        <v>14</v>
      </c>
      <c r="F915" s="26" t="str">
        <f t="shared" ca="1" si="107"/>
        <v/>
      </c>
      <c r="N915" s="26" t="e">
        <f t="shared" ca="1" si="109"/>
        <v>#N/A</v>
      </c>
      <c r="S915" s="26" t="e">
        <f t="shared" ca="1" si="110"/>
        <v>#N/A</v>
      </c>
    </row>
    <row r="916" spans="1:19" x14ac:dyDescent="0.45">
      <c r="A916" s="26">
        <f t="shared" si="111"/>
        <v>16</v>
      </c>
      <c r="E916" s="26">
        <v>15</v>
      </c>
      <c r="F916" s="26" t="str">
        <f t="shared" ca="1" si="107"/>
        <v/>
      </c>
      <c r="N916" s="26" t="e">
        <f t="shared" ca="1" si="109"/>
        <v>#N/A</v>
      </c>
      <c r="S916" s="26" t="e">
        <f t="shared" ca="1" si="110"/>
        <v>#N/A</v>
      </c>
    </row>
    <row r="917" spans="1:19" x14ac:dyDescent="0.45">
      <c r="A917" s="26">
        <f t="shared" si="111"/>
        <v>16</v>
      </c>
      <c r="E917" s="26">
        <v>16</v>
      </c>
      <c r="F917" s="26" t="str">
        <f t="shared" ca="1" si="107"/>
        <v/>
      </c>
      <c r="N917" s="26" t="e">
        <f t="shared" ca="1" si="109"/>
        <v>#N/A</v>
      </c>
      <c r="S917" s="26" t="e">
        <f t="shared" ca="1" si="110"/>
        <v>#N/A</v>
      </c>
    </row>
    <row r="918" spans="1:19" x14ac:dyDescent="0.45">
      <c r="A918" s="26">
        <f t="shared" si="111"/>
        <v>16</v>
      </c>
      <c r="E918" s="26">
        <v>17</v>
      </c>
      <c r="F918" s="26" t="str">
        <f t="shared" ca="1" si="107"/>
        <v/>
      </c>
      <c r="N918" s="26" t="e">
        <f t="shared" ca="1" si="109"/>
        <v>#N/A</v>
      </c>
      <c r="S918" s="26" t="e">
        <f t="shared" ca="1" si="110"/>
        <v>#N/A</v>
      </c>
    </row>
    <row r="919" spans="1:19" x14ac:dyDescent="0.45">
      <c r="A919" s="26">
        <f t="shared" si="111"/>
        <v>16</v>
      </c>
      <c r="E919" s="26">
        <v>18</v>
      </c>
      <c r="F919" s="26" t="str">
        <f t="shared" ca="1" si="107"/>
        <v/>
      </c>
      <c r="N919" s="26" t="e">
        <f t="shared" ca="1" si="109"/>
        <v>#N/A</v>
      </c>
      <c r="S919" s="26" t="e">
        <f t="shared" ca="1" si="110"/>
        <v>#N/A</v>
      </c>
    </row>
    <row r="920" spans="1:19" x14ac:dyDescent="0.45">
      <c r="A920" s="26">
        <f t="shared" si="111"/>
        <v>16</v>
      </c>
      <c r="E920" s="26">
        <v>19</v>
      </c>
      <c r="F920" s="26" t="str">
        <f t="shared" ca="1" si="107"/>
        <v/>
      </c>
      <c r="N920" s="26" t="e">
        <f t="shared" ca="1" si="109"/>
        <v>#N/A</v>
      </c>
      <c r="S920" s="26" t="e">
        <f t="shared" ca="1" si="110"/>
        <v>#N/A</v>
      </c>
    </row>
    <row r="921" spans="1:19" x14ac:dyDescent="0.45">
      <c r="A921" s="26">
        <f t="shared" si="111"/>
        <v>16</v>
      </c>
      <c r="E921" s="26">
        <v>20</v>
      </c>
      <c r="F921" s="26" t="str">
        <f t="shared" ca="1" si="107"/>
        <v/>
      </c>
      <c r="N921" s="26" t="e">
        <f t="shared" ca="1" si="109"/>
        <v>#N/A</v>
      </c>
      <c r="S921" s="26" t="e">
        <f t="shared" ca="1" si="110"/>
        <v>#N/A</v>
      </c>
    </row>
    <row r="922" spans="1:19" x14ac:dyDescent="0.45">
      <c r="A922" s="26">
        <f t="shared" si="111"/>
        <v>16</v>
      </c>
      <c r="E922" s="26">
        <v>21</v>
      </c>
      <c r="F922" s="26" t="str">
        <f t="shared" ca="1" si="107"/>
        <v/>
      </c>
      <c r="N922" s="26" t="e">
        <f t="shared" ca="1" si="109"/>
        <v>#N/A</v>
      </c>
      <c r="S922" s="26" t="e">
        <f t="shared" ca="1" si="110"/>
        <v>#N/A</v>
      </c>
    </row>
    <row r="923" spans="1:19" x14ac:dyDescent="0.45">
      <c r="A923" s="26">
        <f t="shared" si="111"/>
        <v>16</v>
      </c>
      <c r="E923" s="26">
        <v>22</v>
      </c>
      <c r="F923" s="26" t="str">
        <f t="shared" ca="1" si="107"/>
        <v/>
      </c>
      <c r="N923" s="26" t="e">
        <f t="shared" ca="1" si="109"/>
        <v>#N/A</v>
      </c>
      <c r="S923" s="26" t="e">
        <f t="shared" ca="1" si="110"/>
        <v>#N/A</v>
      </c>
    </row>
    <row r="924" spans="1:19" x14ac:dyDescent="0.45">
      <c r="A924" s="26">
        <f t="shared" si="111"/>
        <v>16</v>
      </c>
      <c r="E924" s="26">
        <v>23</v>
      </c>
      <c r="F924" s="26" t="str">
        <f t="shared" ca="1" si="107"/>
        <v/>
      </c>
      <c r="N924" s="26" t="e">
        <f t="shared" ca="1" si="109"/>
        <v>#N/A</v>
      </c>
      <c r="S924" s="26" t="e">
        <f t="shared" ca="1" si="110"/>
        <v>#N/A</v>
      </c>
    </row>
    <row r="925" spans="1:19" x14ac:dyDescent="0.45">
      <c r="A925" s="26">
        <f t="shared" si="111"/>
        <v>16</v>
      </c>
      <c r="E925" s="26">
        <v>24</v>
      </c>
      <c r="S925" s="26" t="e">
        <f t="shared" ca="1" si="110"/>
        <v>#N/A</v>
      </c>
    </row>
    <row r="926" spans="1:19" x14ac:dyDescent="0.45">
      <c r="A926" s="26">
        <f t="shared" si="111"/>
        <v>16</v>
      </c>
      <c r="E926" s="26">
        <v>25</v>
      </c>
      <c r="S926" s="26" t="e">
        <f t="shared" ca="1" si="110"/>
        <v>#N/A</v>
      </c>
    </row>
    <row r="927" spans="1:19" x14ac:dyDescent="0.45">
      <c r="A927" s="26">
        <f t="shared" si="111"/>
        <v>16</v>
      </c>
      <c r="E927" s="26">
        <v>26</v>
      </c>
      <c r="S927" s="26" t="e">
        <f t="shared" ca="1" si="110"/>
        <v>#N/A</v>
      </c>
    </row>
    <row r="928" spans="1:19" x14ac:dyDescent="0.45">
      <c r="A928" s="26">
        <f t="shared" si="111"/>
        <v>16</v>
      </c>
      <c r="E928" s="26">
        <v>27</v>
      </c>
      <c r="S928" s="26" t="e">
        <f t="shared" ca="1" si="110"/>
        <v>#N/A</v>
      </c>
    </row>
    <row r="929" spans="1:19" x14ac:dyDescent="0.45">
      <c r="A929" s="26">
        <f t="shared" si="111"/>
        <v>16</v>
      </c>
      <c r="E929" s="26">
        <v>28</v>
      </c>
      <c r="S929" s="26" t="e">
        <f t="shared" ca="1" si="110"/>
        <v>#N/A</v>
      </c>
    </row>
    <row r="930" spans="1:19" x14ac:dyDescent="0.45">
      <c r="A930" s="26">
        <f t="shared" si="111"/>
        <v>16</v>
      </c>
      <c r="E930" s="26">
        <v>29</v>
      </c>
      <c r="S930" s="26" t="e">
        <f t="shared" ca="1" si="110"/>
        <v>#N/A</v>
      </c>
    </row>
    <row r="931" spans="1:19" x14ac:dyDescent="0.45">
      <c r="A931" s="26">
        <f t="shared" si="111"/>
        <v>16</v>
      </c>
      <c r="E931" s="26">
        <v>30</v>
      </c>
      <c r="S931" s="26" t="e">
        <f t="shared" ca="1" si="110"/>
        <v>#N/A</v>
      </c>
    </row>
    <row r="932" spans="1:19" x14ac:dyDescent="0.45">
      <c r="A932" s="26">
        <f t="shared" si="111"/>
        <v>16</v>
      </c>
      <c r="E932" s="26">
        <v>31</v>
      </c>
      <c r="S932" s="26" t="e">
        <f t="shared" ca="1" si="110"/>
        <v>#N/A</v>
      </c>
    </row>
    <row r="933" spans="1:19" x14ac:dyDescent="0.45">
      <c r="A933" s="26">
        <f t="shared" si="111"/>
        <v>16</v>
      </c>
      <c r="E933" s="26">
        <v>32</v>
      </c>
      <c r="S933" s="26" t="e">
        <f t="shared" ca="1" si="110"/>
        <v>#N/A</v>
      </c>
    </row>
    <row r="934" spans="1:19" x14ac:dyDescent="0.45">
      <c r="A934" s="26">
        <f t="shared" si="111"/>
        <v>16</v>
      </c>
      <c r="E934" s="26">
        <v>33</v>
      </c>
      <c r="S934" s="26" t="e">
        <f t="shared" ref="S934:S953" ca="1" si="112">IF(E934&lt;=INDIRECT("R$"&amp;TEXT(ROW()-E934+1,"#")),INDIRECT("P$"&amp;TEXT($F$1+INDIRECT("Q$"&amp;TEXT(ROW()-E934+1,"#"))+E934-1,"#")),"")</f>
        <v>#N/A</v>
      </c>
    </row>
    <row r="935" spans="1:19" x14ac:dyDescent="0.45">
      <c r="A935" s="26">
        <f t="shared" ref="A935:A953" si="113">A934</f>
        <v>16</v>
      </c>
      <c r="E935" s="26">
        <v>34</v>
      </c>
      <c r="S935" s="26" t="e">
        <f t="shared" ca="1" si="112"/>
        <v>#N/A</v>
      </c>
    </row>
    <row r="936" spans="1:19" x14ac:dyDescent="0.45">
      <c r="A936" s="26">
        <f t="shared" si="113"/>
        <v>16</v>
      </c>
      <c r="E936" s="26">
        <v>35</v>
      </c>
      <c r="S936" s="26" t="e">
        <f t="shared" ca="1" si="112"/>
        <v>#N/A</v>
      </c>
    </row>
    <row r="937" spans="1:19" x14ac:dyDescent="0.45">
      <c r="A937" s="26">
        <f t="shared" si="113"/>
        <v>16</v>
      </c>
      <c r="E937" s="26">
        <v>36</v>
      </c>
      <c r="S937" s="26" t="e">
        <f t="shared" ca="1" si="112"/>
        <v>#N/A</v>
      </c>
    </row>
    <row r="938" spans="1:19" x14ac:dyDescent="0.45">
      <c r="A938" s="26">
        <f t="shared" si="113"/>
        <v>16</v>
      </c>
      <c r="E938" s="26">
        <v>37</v>
      </c>
      <c r="S938" s="26" t="e">
        <f t="shared" ca="1" si="112"/>
        <v>#N/A</v>
      </c>
    </row>
    <row r="939" spans="1:19" x14ac:dyDescent="0.45">
      <c r="A939" s="26">
        <f t="shared" si="113"/>
        <v>16</v>
      </c>
      <c r="E939" s="26">
        <v>38</v>
      </c>
      <c r="S939" s="26" t="e">
        <f t="shared" ca="1" si="112"/>
        <v>#N/A</v>
      </c>
    </row>
    <row r="940" spans="1:19" x14ac:dyDescent="0.45">
      <c r="A940" s="26">
        <f t="shared" si="113"/>
        <v>16</v>
      </c>
      <c r="E940" s="26">
        <v>39</v>
      </c>
      <c r="S940" s="26" t="e">
        <f t="shared" ca="1" si="112"/>
        <v>#N/A</v>
      </c>
    </row>
    <row r="941" spans="1:19" x14ac:dyDescent="0.45">
      <c r="A941" s="26">
        <f t="shared" si="113"/>
        <v>16</v>
      </c>
      <c r="E941" s="26">
        <v>40</v>
      </c>
      <c r="S941" s="26" t="e">
        <f t="shared" ca="1" si="112"/>
        <v>#N/A</v>
      </c>
    </row>
    <row r="942" spans="1:19" x14ac:dyDescent="0.45">
      <c r="A942" s="26">
        <f t="shared" si="113"/>
        <v>16</v>
      </c>
      <c r="E942" s="26">
        <v>41</v>
      </c>
      <c r="S942" s="26" t="e">
        <f t="shared" ca="1" si="112"/>
        <v>#N/A</v>
      </c>
    </row>
    <row r="943" spans="1:19" x14ac:dyDescent="0.45">
      <c r="A943" s="26">
        <f t="shared" si="113"/>
        <v>16</v>
      </c>
      <c r="E943" s="26">
        <v>42</v>
      </c>
      <c r="S943" s="26" t="e">
        <f t="shared" ca="1" si="112"/>
        <v>#N/A</v>
      </c>
    </row>
    <row r="944" spans="1:19" x14ac:dyDescent="0.45">
      <c r="A944" s="26">
        <f t="shared" si="113"/>
        <v>16</v>
      </c>
      <c r="E944" s="26">
        <v>43</v>
      </c>
      <c r="S944" s="26" t="e">
        <f t="shared" ca="1" si="112"/>
        <v>#N/A</v>
      </c>
    </row>
    <row r="945" spans="1:19" x14ac:dyDescent="0.45">
      <c r="A945" s="26">
        <f t="shared" si="113"/>
        <v>16</v>
      </c>
      <c r="E945" s="26">
        <v>44</v>
      </c>
      <c r="S945" s="26" t="e">
        <f t="shared" ca="1" si="112"/>
        <v>#N/A</v>
      </c>
    </row>
    <row r="946" spans="1:19" x14ac:dyDescent="0.45">
      <c r="A946" s="26">
        <f t="shared" si="113"/>
        <v>16</v>
      </c>
      <c r="E946" s="26">
        <v>45</v>
      </c>
      <c r="S946" s="26" t="e">
        <f t="shared" ca="1" si="112"/>
        <v>#N/A</v>
      </c>
    </row>
    <row r="947" spans="1:19" x14ac:dyDescent="0.45">
      <c r="A947" s="26">
        <f t="shared" si="113"/>
        <v>16</v>
      </c>
      <c r="E947" s="26">
        <v>46</v>
      </c>
      <c r="S947" s="26" t="e">
        <f t="shared" ca="1" si="112"/>
        <v>#N/A</v>
      </c>
    </row>
    <row r="948" spans="1:19" x14ac:dyDescent="0.45">
      <c r="A948" s="26">
        <f t="shared" si="113"/>
        <v>16</v>
      </c>
      <c r="E948" s="26">
        <v>47</v>
      </c>
      <c r="S948" s="26" t="e">
        <f t="shared" ca="1" si="112"/>
        <v>#N/A</v>
      </c>
    </row>
    <row r="949" spans="1:19" x14ac:dyDescent="0.45">
      <c r="A949" s="26">
        <f t="shared" si="113"/>
        <v>16</v>
      </c>
      <c r="E949" s="26">
        <v>48</v>
      </c>
      <c r="S949" s="26" t="e">
        <f t="shared" ca="1" si="112"/>
        <v>#N/A</v>
      </c>
    </row>
    <row r="950" spans="1:19" x14ac:dyDescent="0.45">
      <c r="A950" s="26">
        <f t="shared" si="113"/>
        <v>16</v>
      </c>
      <c r="E950" s="26">
        <v>49</v>
      </c>
      <c r="S950" s="26" t="e">
        <f t="shared" ca="1" si="112"/>
        <v>#N/A</v>
      </c>
    </row>
    <row r="951" spans="1:19" x14ac:dyDescent="0.45">
      <c r="A951" s="26">
        <f t="shared" si="113"/>
        <v>16</v>
      </c>
      <c r="E951" s="26">
        <v>50</v>
      </c>
      <c r="S951" s="26" t="e">
        <f t="shared" ca="1" si="112"/>
        <v>#N/A</v>
      </c>
    </row>
    <row r="952" spans="1:19" x14ac:dyDescent="0.45">
      <c r="A952" s="26">
        <f t="shared" si="113"/>
        <v>16</v>
      </c>
      <c r="E952" s="26">
        <v>51</v>
      </c>
      <c r="S952" s="26" t="e">
        <f t="shared" ca="1" si="112"/>
        <v>#N/A</v>
      </c>
    </row>
    <row r="953" spans="1:19" x14ac:dyDescent="0.45">
      <c r="A953" s="26">
        <f t="shared" si="113"/>
        <v>16</v>
      </c>
      <c r="E953" s="26">
        <v>52</v>
      </c>
      <c r="S953" s="26" t="e">
        <f t="shared" ca="1" si="112"/>
        <v>#N/A</v>
      </c>
    </row>
    <row r="962" spans="1:21" x14ac:dyDescent="0.45">
      <c r="A962" s="26">
        <f>(ROW()+58)/60</f>
        <v>17</v>
      </c>
      <c r="B962" s="26" t="str">
        <f ca="1">INDIRECT("select!E"&amp;TEXT($B$1+A962,"#"))</f>
        <v/>
      </c>
      <c r="C962" s="26" t="e">
        <f ca="1">VLOOKUP(B962,$A$3181:$D$3190,4)</f>
        <v>#N/A</v>
      </c>
      <c r="D962" s="26" t="e">
        <f ca="1">VLOOKUP(B962,$A$3181:$D$3190,3)</f>
        <v>#N/A</v>
      </c>
      <c r="E962" s="26">
        <v>1</v>
      </c>
      <c r="F962" s="26" t="str">
        <f t="shared" ref="F962:F984" ca="1" si="114">IF(E962&lt;=D$62,INDIRECT("E"&amp;TEXT($F$1+C$62+E962-1,"#")),"")</f>
        <v>金融・保険</v>
      </c>
      <c r="G962" s="26">
        <f ca="1">INDIRECT("select!G"&amp;TEXT($B$1+A962,"#"))</f>
        <v>0</v>
      </c>
      <c r="H962" s="26" t="e">
        <f ca="1">VLOOKUP(G962,E$3181:G$3219,3,0)</f>
        <v>#N/A</v>
      </c>
      <c r="I962" s="26" t="e">
        <f ca="1">VLOOKUP(G962,E$3181:G$3219,2,0)</f>
        <v>#N/A</v>
      </c>
      <c r="J962" s="26" t="e">
        <f t="shared" ref="J962:J970" ca="1" si="115">IF(E962&lt;=INDIRECT("I$"&amp;TEXT(ROW()-E962+1,"#")),INDIRECT("H$"&amp;TEXT($F$1+INDIRECT("H$"&amp;TEXT(ROW()-E962+1,"#"))+E962-1,"#")),"")</f>
        <v>#N/A</v>
      </c>
      <c r="K962" s="26">
        <f ca="1">INDIRECT("select!H"&amp;TEXT($B$1+A962,"#"))</f>
        <v>0</v>
      </c>
      <c r="L962" s="26" t="e">
        <f ca="1">VLOOKUP(K962,H$3181:J$3287,3,0)</f>
        <v>#N/A</v>
      </c>
      <c r="M962" s="26" t="e">
        <f ca="1">VLOOKUP(K962,H$3181:J$3287,2,0)</f>
        <v>#N/A</v>
      </c>
      <c r="N962" s="26" t="e">
        <f t="shared" ref="N962:N984" ca="1" si="116">IF(E962&lt;=INDIRECT("M$"&amp;TEXT(ROW()-E962+1,"#")),INDIRECT("K$"&amp;TEXT($F$1+INDIRECT("L$"&amp;TEXT(ROW()-E962+1,"#"))+E962-1,"#")),"")</f>
        <v>#N/A</v>
      </c>
      <c r="O962" s="26">
        <f ca="1">INDIRECT("select!I"&amp;TEXT($B$1+A962,"#"))</f>
        <v>0</v>
      </c>
      <c r="Q962" s="26" t="e">
        <f ca="1">VLOOKUP(O962,K$3181:O$3570,5,0)</f>
        <v>#N/A</v>
      </c>
      <c r="R962" s="26" t="e">
        <f ca="1">VLOOKUP(O962,K$3181:O$3570,4,0)</f>
        <v>#N/A</v>
      </c>
      <c r="S962" s="26" t="e">
        <f t="shared" ref="S962:S993" ca="1" si="117">IF(E962&lt;=INDIRECT("R$"&amp;TEXT(ROW()-E962+1,"#")),INDIRECT("P$"&amp;TEXT($F$1+INDIRECT("Q$"&amp;TEXT(ROW()-E962+1,"#"))+E962-1,"#")),"")</f>
        <v>#N/A</v>
      </c>
      <c r="T962" s="26" t="str">
        <f ca="1">IFERROR(VLOOKUP(O962,K$3181:O$3570,2,0),"")</f>
        <v/>
      </c>
      <c r="U962" s="26">
        <f ca="1">IFERROR(VLOOKUP(O962,K$3181:O$3570,3,0),0)</f>
        <v>0</v>
      </c>
    </row>
    <row r="963" spans="1:21" x14ac:dyDescent="0.45">
      <c r="A963" s="26">
        <f t="shared" ref="A963:A994" si="118">A962</f>
        <v>17</v>
      </c>
      <c r="E963" s="26">
        <v>2</v>
      </c>
      <c r="F963" s="26" t="str">
        <f t="shared" ca="1" si="114"/>
        <v/>
      </c>
      <c r="J963" s="26" t="e">
        <f t="shared" ca="1" si="115"/>
        <v>#N/A</v>
      </c>
      <c r="N963" s="26" t="e">
        <f t="shared" ca="1" si="116"/>
        <v>#N/A</v>
      </c>
      <c r="S963" s="26" t="e">
        <f t="shared" ca="1" si="117"/>
        <v>#N/A</v>
      </c>
    </row>
    <row r="964" spans="1:21" x14ac:dyDescent="0.45">
      <c r="A964" s="26">
        <f t="shared" si="118"/>
        <v>17</v>
      </c>
      <c r="E964" s="26">
        <v>3</v>
      </c>
      <c r="F964" s="26" t="str">
        <f t="shared" ca="1" si="114"/>
        <v/>
      </c>
      <c r="J964" s="26" t="e">
        <f t="shared" ca="1" si="115"/>
        <v>#N/A</v>
      </c>
      <c r="N964" s="26" t="e">
        <f t="shared" ca="1" si="116"/>
        <v>#N/A</v>
      </c>
      <c r="S964" s="26" t="e">
        <f t="shared" ca="1" si="117"/>
        <v>#N/A</v>
      </c>
    </row>
    <row r="965" spans="1:21" x14ac:dyDescent="0.45">
      <c r="A965" s="26">
        <f t="shared" si="118"/>
        <v>17</v>
      </c>
      <c r="E965" s="26">
        <v>4</v>
      </c>
      <c r="F965" s="26" t="str">
        <f t="shared" ca="1" si="114"/>
        <v/>
      </c>
      <c r="J965" s="26" t="e">
        <f t="shared" ca="1" si="115"/>
        <v>#N/A</v>
      </c>
      <c r="N965" s="26" t="e">
        <f t="shared" ca="1" si="116"/>
        <v>#N/A</v>
      </c>
      <c r="S965" s="26" t="e">
        <f t="shared" ca="1" si="117"/>
        <v>#N/A</v>
      </c>
    </row>
    <row r="966" spans="1:21" x14ac:dyDescent="0.45">
      <c r="A966" s="26">
        <f t="shared" si="118"/>
        <v>17</v>
      </c>
      <c r="E966" s="26">
        <v>5</v>
      </c>
      <c r="F966" s="26" t="str">
        <f t="shared" ca="1" si="114"/>
        <v/>
      </c>
      <c r="J966" s="26" t="e">
        <f t="shared" ca="1" si="115"/>
        <v>#N/A</v>
      </c>
      <c r="N966" s="26" t="e">
        <f t="shared" ca="1" si="116"/>
        <v>#N/A</v>
      </c>
      <c r="S966" s="26" t="e">
        <f t="shared" ca="1" si="117"/>
        <v>#N/A</v>
      </c>
    </row>
    <row r="967" spans="1:21" x14ac:dyDescent="0.45">
      <c r="A967" s="26">
        <f t="shared" si="118"/>
        <v>17</v>
      </c>
      <c r="E967" s="26">
        <v>6</v>
      </c>
      <c r="F967" s="26" t="str">
        <f t="shared" ca="1" si="114"/>
        <v/>
      </c>
      <c r="J967" s="26" t="e">
        <f t="shared" ca="1" si="115"/>
        <v>#N/A</v>
      </c>
      <c r="N967" s="26" t="e">
        <f t="shared" ca="1" si="116"/>
        <v>#N/A</v>
      </c>
      <c r="S967" s="26" t="e">
        <f t="shared" ca="1" si="117"/>
        <v>#N/A</v>
      </c>
    </row>
    <row r="968" spans="1:21" x14ac:dyDescent="0.45">
      <c r="A968" s="26">
        <f t="shared" si="118"/>
        <v>17</v>
      </c>
      <c r="E968" s="26">
        <v>7</v>
      </c>
      <c r="F968" s="26" t="str">
        <f t="shared" ca="1" si="114"/>
        <v/>
      </c>
      <c r="J968" s="26" t="e">
        <f t="shared" ca="1" si="115"/>
        <v>#N/A</v>
      </c>
      <c r="N968" s="26" t="e">
        <f t="shared" ca="1" si="116"/>
        <v>#N/A</v>
      </c>
      <c r="S968" s="26" t="e">
        <f t="shared" ca="1" si="117"/>
        <v>#N/A</v>
      </c>
    </row>
    <row r="969" spans="1:21" x14ac:dyDescent="0.45">
      <c r="A969" s="26">
        <f t="shared" si="118"/>
        <v>17</v>
      </c>
      <c r="E969" s="26">
        <v>8</v>
      </c>
      <c r="F969" s="26" t="str">
        <f t="shared" ca="1" si="114"/>
        <v/>
      </c>
      <c r="J969" s="26" t="e">
        <f t="shared" ca="1" si="115"/>
        <v>#N/A</v>
      </c>
      <c r="N969" s="26" t="e">
        <f t="shared" ca="1" si="116"/>
        <v>#N/A</v>
      </c>
      <c r="S969" s="26" t="e">
        <f t="shared" ca="1" si="117"/>
        <v>#N/A</v>
      </c>
    </row>
    <row r="970" spans="1:21" x14ac:dyDescent="0.45">
      <c r="A970" s="26">
        <f t="shared" si="118"/>
        <v>17</v>
      </c>
      <c r="E970" s="26">
        <v>9</v>
      </c>
      <c r="F970" s="26" t="str">
        <f t="shared" ca="1" si="114"/>
        <v/>
      </c>
      <c r="J970" s="26" t="e">
        <f t="shared" ca="1" si="115"/>
        <v>#N/A</v>
      </c>
      <c r="N970" s="26" t="e">
        <f t="shared" ca="1" si="116"/>
        <v>#N/A</v>
      </c>
      <c r="S970" s="26" t="e">
        <f t="shared" ca="1" si="117"/>
        <v>#N/A</v>
      </c>
    </row>
    <row r="971" spans="1:21" x14ac:dyDescent="0.45">
      <c r="A971" s="26">
        <f t="shared" si="118"/>
        <v>17</v>
      </c>
      <c r="E971" s="26">
        <v>10</v>
      </c>
      <c r="F971" s="26" t="str">
        <f t="shared" ca="1" si="114"/>
        <v/>
      </c>
      <c r="N971" s="26" t="e">
        <f t="shared" ca="1" si="116"/>
        <v>#N/A</v>
      </c>
      <c r="S971" s="26" t="e">
        <f t="shared" ca="1" si="117"/>
        <v>#N/A</v>
      </c>
    </row>
    <row r="972" spans="1:21" x14ac:dyDescent="0.45">
      <c r="A972" s="26">
        <f t="shared" si="118"/>
        <v>17</v>
      </c>
      <c r="E972" s="26">
        <v>11</v>
      </c>
      <c r="F972" s="26" t="str">
        <f t="shared" ca="1" si="114"/>
        <v/>
      </c>
      <c r="N972" s="26" t="e">
        <f t="shared" ca="1" si="116"/>
        <v>#N/A</v>
      </c>
      <c r="S972" s="26" t="e">
        <f t="shared" ca="1" si="117"/>
        <v>#N/A</v>
      </c>
    </row>
    <row r="973" spans="1:21" x14ac:dyDescent="0.45">
      <c r="A973" s="26">
        <f t="shared" si="118"/>
        <v>17</v>
      </c>
      <c r="E973" s="26">
        <v>12</v>
      </c>
      <c r="F973" s="26" t="str">
        <f t="shared" ca="1" si="114"/>
        <v/>
      </c>
      <c r="N973" s="26" t="e">
        <f t="shared" ca="1" si="116"/>
        <v>#N/A</v>
      </c>
      <c r="S973" s="26" t="e">
        <f t="shared" ca="1" si="117"/>
        <v>#N/A</v>
      </c>
    </row>
    <row r="974" spans="1:21" x14ac:dyDescent="0.45">
      <c r="A974" s="26">
        <f t="shared" si="118"/>
        <v>17</v>
      </c>
      <c r="E974" s="26">
        <v>13</v>
      </c>
      <c r="F974" s="26" t="str">
        <f t="shared" ca="1" si="114"/>
        <v/>
      </c>
      <c r="N974" s="26" t="e">
        <f t="shared" ca="1" si="116"/>
        <v>#N/A</v>
      </c>
      <c r="S974" s="26" t="e">
        <f t="shared" ca="1" si="117"/>
        <v>#N/A</v>
      </c>
    </row>
    <row r="975" spans="1:21" x14ac:dyDescent="0.45">
      <c r="A975" s="26">
        <f t="shared" si="118"/>
        <v>17</v>
      </c>
      <c r="E975" s="26">
        <v>14</v>
      </c>
      <c r="F975" s="26" t="str">
        <f t="shared" ca="1" si="114"/>
        <v/>
      </c>
      <c r="N975" s="26" t="e">
        <f t="shared" ca="1" si="116"/>
        <v>#N/A</v>
      </c>
      <c r="S975" s="26" t="e">
        <f t="shared" ca="1" si="117"/>
        <v>#N/A</v>
      </c>
    </row>
    <row r="976" spans="1:21" x14ac:dyDescent="0.45">
      <c r="A976" s="26">
        <f t="shared" si="118"/>
        <v>17</v>
      </c>
      <c r="E976" s="26">
        <v>15</v>
      </c>
      <c r="F976" s="26" t="str">
        <f t="shared" ca="1" si="114"/>
        <v/>
      </c>
      <c r="N976" s="26" t="e">
        <f t="shared" ca="1" si="116"/>
        <v>#N/A</v>
      </c>
      <c r="S976" s="26" t="e">
        <f t="shared" ca="1" si="117"/>
        <v>#N/A</v>
      </c>
    </row>
    <row r="977" spans="1:19" x14ac:dyDescent="0.45">
      <c r="A977" s="26">
        <f t="shared" si="118"/>
        <v>17</v>
      </c>
      <c r="E977" s="26">
        <v>16</v>
      </c>
      <c r="F977" s="26" t="str">
        <f t="shared" ca="1" si="114"/>
        <v/>
      </c>
      <c r="N977" s="26" t="e">
        <f t="shared" ca="1" si="116"/>
        <v>#N/A</v>
      </c>
      <c r="S977" s="26" t="e">
        <f t="shared" ca="1" si="117"/>
        <v>#N/A</v>
      </c>
    </row>
    <row r="978" spans="1:19" x14ac:dyDescent="0.45">
      <c r="A978" s="26">
        <f t="shared" si="118"/>
        <v>17</v>
      </c>
      <c r="E978" s="26">
        <v>17</v>
      </c>
      <c r="F978" s="26" t="str">
        <f t="shared" ca="1" si="114"/>
        <v/>
      </c>
      <c r="N978" s="26" t="e">
        <f t="shared" ca="1" si="116"/>
        <v>#N/A</v>
      </c>
      <c r="S978" s="26" t="e">
        <f t="shared" ca="1" si="117"/>
        <v>#N/A</v>
      </c>
    </row>
    <row r="979" spans="1:19" x14ac:dyDescent="0.45">
      <c r="A979" s="26">
        <f t="shared" si="118"/>
        <v>17</v>
      </c>
      <c r="E979" s="26">
        <v>18</v>
      </c>
      <c r="F979" s="26" t="str">
        <f t="shared" ca="1" si="114"/>
        <v/>
      </c>
      <c r="N979" s="26" t="e">
        <f t="shared" ca="1" si="116"/>
        <v>#N/A</v>
      </c>
      <c r="S979" s="26" t="e">
        <f t="shared" ca="1" si="117"/>
        <v>#N/A</v>
      </c>
    </row>
    <row r="980" spans="1:19" x14ac:dyDescent="0.45">
      <c r="A980" s="26">
        <f t="shared" si="118"/>
        <v>17</v>
      </c>
      <c r="E980" s="26">
        <v>19</v>
      </c>
      <c r="F980" s="26" t="str">
        <f t="shared" ca="1" si="114"/>
        <v/>
      </c>
      <c r="N980" s="26" t="e">
        <f t="shared" ca="1" si="116"/>
        <v>#N/A</v>
      </c>
      <c r="S980" s="26" t="e">
        <f t="shared" ca="1" si="117"/>
        <v>#N/A</v>
      </c>
    </row>
    <row r="981" spans="1:19" x14ac:dyDescent="0.45">
      <c r="A981" s="26">
        <f t="shared" si="118"/>
        <v>17</v>
      </c>
      <c r="E981" s="26">
        <v>20</v>
      </c>
      <c r="F981" s="26" t="str">
        <f t="shared" ca="1" si="114"/>
        <v/>
      </c>
      <c r="N981" s="26" t="e">
        <f t="shared" ca="1" si="116"/>
        <v>#N/A</v>
      </c>
      <c r="S981" s="26" t="e">
        <f t="shared" ca="1" si="117"/>
        <v>#N/A</v>
      </c>
    </row>
    <row r="982" spans="1:19" x14ac:dyDescent="0.45">
      <c r="A982" s="26">
        <f t="shared" si="118"/>
        <v>17</v>
      </c>
      <c r="E982" s="26">
        <v>21</v>
      </c>
      <c r="F982" s="26" t="str">
        <f t="shared" ca="1" si="114"/>
        <v/>
      </c>
      <c r="N982" s="26" t="e">
        <f t="shared" ca="1" si="116"/>
        <v>#N/A</v>
      </c>
      <c r="S982" s="26" t="e">
        <f t="shared" ca="1" si="117"/>
        <v>#N/A</v>
      </c>
    </row>
    <row r="983" spans="1:19" x14ac:dyDescent="0.45">
      <c r="A983" s="26">
        <f t="shared" si="118"/>
        <v>17</v>
      </c>
      <c r="E983" s="26">
        <v>22</v>
      </c>
      <c r="F983" s="26" t="str">
        <f t="shared" ca="1" si="114"/>
        <v/>
      </c>
      <c r="N983" s="26" t="e">
        <f t="shared" ca="1" si="116"/>
        <v>#N/A</v>
      </c>
      <c r="S983" s="26" t="e">
        <f t="shared" ca="1" si="117"/>
        <v>#N/A</v>
      </c>
    </row>
    <row r="984" spans="1:19" x14ac:dyDescent="0.45">
      <c r="A984" s="26">
        <f t="shared" si="118"/>
        <v>17</v>
      </c>
      <c r="E984" s="26">
        <v>23</v>
      </c>
      <c r="F984" s="26" t="str">
        <f t="shared" ca="1" si="114"/>
        <v/>
      </c>
      <c r="N984" s="26" t="e">
        <f t="shared" ca="1" si="116"/>
        <v>#N/A</v>
      </c>
      <c r="S984" s="26" t="e">
        <f t="shared" ca="1" si="117"/>
        <v>#N/A</v>
      </c>
    </row>
    <row r="985" spans="1:19" x14ac:dyDescent="0.45">
      <c r="A985" s="26">
        <f t="shared" si="118"/>
        <v>17</v>
      </c>
      <c r="E985" s="26">
        <v>24</v>
      </c>
      <c r="S985" s="26" t="e">
        <f t="shared" ca="1" si="117"/>
        <v>#N/A</v>
      </c>
    </row>
    <row r="986" spans="1:19" x14ac:dyDescent="0.45">
      <c r="A986" s="26">
        <f t="shared" si="118"/>
        <v>17</v>
      </c>
      <c r="E986" s="26">
        <v>25</v>
      </c>
      <c r="S986" s="26" t="e">
        <f t="shared" ca="1" si="117"/>
        <v>#N/A</v>
      </c>
    </row>
    <row r="987" spans="1:19" x14ac:dyDescent="0.45">
      <c r="A987" s="26">
        <f t="shared" si="118"/>
        <v>17</v>
      </c>
      <c r="E987" s="26">
        <v>26</v>
      </c>
      <c r="S987" s="26" t="e">
        <f t="shared" ca="1" si="117"/>
        <v>#N/A</v>
      </c>
    </row>
    <row r="988" spans="1:19" x14ac:dyDescent="0.45">
      <c r="A988" s="26">
        <f t="shared" si="118"/>
        <v>17</v>
      </c>
      <c r="E988" s="26">
        <v>27</v>
      </c>
      <c r="S988" s="26" t="e">
        <f t="shared" ca="1" si="117"/>
        <v>#N/A</v>
      </c>
    </row>
    <row r="989" spans="1:19" x14ac:dyDescent="0.45">
      <c r="A989" s="26">
        <f t="shared" si="118"/>
        <v>17</v>
      </c>
      <c r="E989" s="26">
        <v>28</v>
      </c>
      <c r="S989" s="26" t="e">
        <f t="shared" ca="1" si="117"/>
        <v>#N/A</v>
      </c>
    </row>
    <row r="990" spans="1:19" x14ac:dyDescent="0.45">
      <c r="A990" s="26">
        <f t="shared" si="118"/>
        <v>17</v>
      </c>
      <c r="E990" s="26">
        <v>29</v>
      </c>
      <c r="S990" s="26" t="e">
        <f t="shared" ca="1" si="117"/>
        <v>#N/A</v>
      </c>
    </row>
    <row r="991" spans="1:19" x14ac:dyDescent="0.45">
      <c r="A991" s="26">
        <f t="shared" si="118"/>
        <v>17</v>
      </c>
      <c r="E991" s="26">
        <v>30</v>
      </c>
      <c r="S991" s="26" t="e">
        <f t="shared" ca="1" si="117"/>
        <v>#N/A</v>
      </c>
    </row>
    <row r="992" spans="1:19" x14ac:dyDescent="0.45">
      <c r="A992" s="26">
        <f t="shared" si="118"/>
        <v>17</v>
      </c>
      <c r="E992" s="26">
        <v>31</v>
      </c>
      <c r="S992" s="26" t="e">
        <f t="shared" ca="1" si="117"/>
        <v>#N/A</v>
      </c>
    </row>
    <row r="993" spans="1:19" x14ac:dyDescent="0.45">
      <c r="A993" s="26">
        <f t="shared" si="118"/>
        <v>17</v>
      </c>
      <c r="E993" s="26">
        <v>32</v>
      </c>
      <c r="S993" s="26" t="e">
        <f t="shared" ca="1" si="117"/>
        <v>#N/A</v>
      </c>
    </row>
    <row r="994" spans="1:19" x14ac:dyDescent="0.45">
      <c r="A994" s="26">
        <f t="shared" si="118"/>
        <v>17</v>
      </c>
      <c r="E994" s="26">
        <v>33</v>
      </c>
      <c r="S994" s="26" t="e">
        <f t="shared" ref="S994:S1013" ca="1" si="119">IF(E994&lt;=INDIRECT("R$"&amp;TEXT(ROW()-E994+1,"#")),INDIRECT("P$"&amp;TEXT($F$1+INDIRECT("Q$"&amp;TEXT(ROW()-E994+1,"#"))+E994-1,"#")),"")</f>
        <v>#N/A</v>
      </c>
    </row>
    <row r="995" spans="1:19" x14ac:dyDescent="0.45">
      <c r="A995" s="26">
        <f t="shared" ref="A995:A1013" si="120">A994</f>
        <v>17</v>
      </c>
      <c r="E995" s="26">
        <v>34</v>
      </c>
      <c r="S995" s="26" t="e">
        <f t="shared" ca="1" si="119"/>
        <v>#N/A</v>
      </c>
    </row>
    <row r="996" spans="1:19" x14ac:dyDescent="0.45">
      <c r="A996" s="26">
        <f t="shared" si="120"/>
        <v>17</v>
      </c>
      <c r="E996" s="26">
        <v>35</v>
      </c>
      <c r="S996" s="26" t="e">
        <f t="shared" ca="1" si="119"/>
        <v>#N/A</v>
      </c>
    </row>
    <row r="997" spans="1:19" x14ac:dyDescent="0.45">
      <c r="A997" s="26">
        <f t="shared" si="120"/>
        <v>17</v>
      </c>
      <c r="E997" s="26">
        <v>36</v>
      </c>
      <c r="S997" s="26" t="e">
        <f t="shared" ca="1" si="119"/>
        <v>#N/A</v>
      </c>
    </row>
    <row r="998" spans="1:19" x14ac:dyDescent="0.45">
      <c r="A998" s="26">
        <f t="shared" si="120"/>
        <v>17</v>
      </c>
      <c r="E998" s="26">
        <v>37</v>
      </c>
      <c r="S998" s="26" t="e">
        <f t="shared" ca="1" si="119"/>
        <v>#N/A</v>
      </c>
    </row>
    <row r="999" spans="1:19" x14ac:dyDescent="0.45">
      <c r="A999" s="26">
        <f t="shared" si="120"/>
        <v>17</v>
      </c>
      <c r="E999" s="26">
        <v>38</v>
      </c>
      <c r="S999" s="26" t="e">
        <f t="shared" ca="1" si="119"/>
        <v>#N/A</v>
      </c>
    </row>
    <row r="1000" spans="1:19" x14ac:dyDescent="0.45">
      <c r="A1000" s="26">
        <f t="shared" si="120"/>
        <v>17</v>
      </c>
      <c r="E1000" s="26">
        <v>39</v>
      </c>
      <c r="S1000" s="26" t="e">
        <f t="shared" ca="1" si="119"/>
        <v>#N/A</v>
      </c>
    </row>
    <row r="1001" spans="1:19" x14ac:dyDescent="0.45">
      <c r="A1001" s="26">
        <f t="shared" si="120"/>
        <v>17</v>
      </c>
      <c r="E1001" s="26">
        <v>40</v>
      </c>
      <c r="S1001" s="26" t="e">
        <f t="shared" ca="1" si="119"/>
        <v>#N/A</v>
      </c>
    </row>
    <row r="1002" spans="1:19" x14ac:dyDescent="0.45">
      <c r="A1002" s="26">
        <f t="shared" si="120"/>
        <v>17</v>
      </c>
      <c r="E1002" s="26">
        <v>41</v>
      </c>
      <c r="S1002" s="26" t="e">
        <f t="shared" ca="1" si="119"/>
        <v>#N/A</v>
      </c>
    </row>
    <row r="1003" spans="1:19" x14ac:dyDescent="0.45">
      <c r="A1003" s="26">
        <f t="shared" si="120"/>
        <v>17</v>
      </c>
      <c r="E1003" s="26">
        <v>42</v>
      </c>
      <c r="S1003" s="26" t="e">
        <f t="shared" ca="1" si="119"/>
        <v>#N/A</v>
      </c>
    </row>
    <row r="1004" spans="1:19" x14ac:dyDescent="0.45">
      <c r="A1004" s="26">
        <f t="shared" si="120"/>
        <v>17</v>
      </c>
      <c r="E1004" s="26">
        <v>43</v>
      </c>
      <c r="S1004" s="26" t="e">
        <f t="shared" ca="1" si="119"/>
        <v>#N/A</v>
      </c>
    </row>
    <row r="1005" spans="1:19" x14ac:dyDescent="0.45">
      <c r="A1005" s="26">
        <f t="shared" si="120"/>
        <v>17</v>
      </c>
      <c r="E1005" s="26">
        <v>44</v>
      </c>
      <c r="S1005" s="26" t="e">
        <f t="shared" ca="1" si="119"/>
        <v>#N/A</v>
      </c>
    </row>
    <row r="1006" spans="1:19" x14ac:dyDescent="0.45">
      <c r="A1006" s="26">
        <f t="shared" si="120"/>
        <v>17</v>
      </c>
      <c r="E1006" s="26">
        <v>45</v>
      </c>
      <c r="S1006" s="26" t="e">
        <f t="shared" ca="1" si="119"/>
        <v>#N/A</v>
      </c>
    </row>
    <row r="1007" spans="1:19" x14ac:dyDescent="0.45">
      <c r="A1007" s="26">
        <f t="shared" si="120"/>
        <v>17</v>
      </c>
      <c r="E1007" s="26">
        <v>46</v>
      </c>
      <c r="S1007" s="26" t="e">
        <f t="shared" ca="1" si="119"/>
        <v>#N/A</v>
      </c>
    </row>
    <row r="1008" spans="1:19" x14ac:dyDescent="0.45">
      <c r="A1008" s="26">
        <f t="shared" si="120"/>
        <v>17</v>
      </c>
      <c r="E1008" s="26">
        <v>47</v>
      </c>
      <c r="S1008" s="26" t="e">
        <f t="shared" ca="1" si="119"/>
        <v>#N/A</v>
      </c>
    </row>
    <row r="1009" spans="1:21" x14ac:dyDescent="0.45">
      <c r="A1009" s="26">
        <f t="shared" si="120"/>
        <v>17</v>
      </c>
      <c r="E1009" s="26">
        <v>48</v>
      </c>
      <c r="S1009" s="26" t="e">
        <f t="shared" ca="1" si="119"/>
        <v>#N/A</v>
      </c>
    </row>
    <row r="1010" spans="1:21" x14ac:dyDescent="0.45">
      <c r="A1010" s="26">
        <f t="shared" si="120"/>
        <v>17</v>
      </c>
      <c r="E1010" s="26">
        <v>49</v>
      </c>
      <c r="S1010" s="26" t="e">
        <f t="shared" ca="1" si="119"/>
        <v>#N/A</v>
      </c>
    </row>
    <row r="1011" spans="1:21" x14ac:dyDescent="0.45">
      <c r="A1011" s="26">
        <f t="shared" si="120"/>
        <v>17</v>
      </c>
      <c r="E1011" s="26">
        <v>50</v>
      </c>
      <c r="S1011" s="26" t="e">
        <f t="shared" ca="1" si="119"/>
        <v>#N/A</v>
      </c>
    </row>
    <row r="1012" spans="1:21" x14ac:dyDescent="0.45">
      <c r="A1012" s="26">
        <f t="shared" si="120"/>
        <v>17</v>
      </c>
      <c r="E1012" s="26">
        <v>51</v>
      </c>
      <c r="S1012" s="26" t="e">
        <f t="shared" ca="1" si="119"/>
        <v>#N/A</v>
      </c>
    </row>
    <row r="1013" spans="1:21" x14ac:dyDescent="0.45">
      <c r="A1013" s="26">
        <f t="shared" si="120"/>
        <v>17</v>
      </c>
      <c r="E1013" s="26">
        <v>52</v>
      </c>
      <c r="S1013" s="26" t="e">
        <f t="shared" ca="1" si="119"/>
        <v>#N/A</v>
      </c>
    </row>
    <row r="1022" spans="1:21" x14ac:dyDescent="0.45">
      <c r="A1022" s="26">
        <f>(ROW()+58)/60</f>
        <v>18</v>
      </c>
      <c r="B1022" s="26">
        <f ca="1">INDIRECT("select!E"&amp;TEXT($B$1+A1022,"#"))</f>
        <v>0</v>
      </c>
      <c r="C1022" s="26" t="e">
        <f ca="1">VLOOKUP(B1022,$A$3181:$D$3190,4)</f>
        <v>#N/A</v>
      </c>
      <c r="D1022" s="26" t="e">
        <f ca="1">VLOOKUP(B1022,$A$3181:$D$3190,3)</f>
        <v>#N/A</v>
      </c>
      <c r="E1022" s="26">
        <v>1</v>
      </c>
      <c r="F1022" s="26" t="str">
        <f t="shared" ref="F1022:F1044" ca="1" si="121">IF(E1022&lt;=D$62,INDIRECT("E"&amp;TEXT($F$1+C$62+E1022-1,"#")),"")</f>
        <v>金融・保険</v>
      </c>
      <c r="G1022" s="26">
        <f ca="1">INDIRECT("select!G"&amp;TEXT($B$1+A1022,"#"))</f>
        <v>0</v>
      </c>
      <c r="H1022" s="26" t="e">
        <f ca="1">VLOOKUP(G1022,E$3181:G$3219,3,0)</f>
        <v>#N/A</v>
      </c>
      <c r="I1022" s="26" t="e">
        <f ca="1">VLOOKUP(G1022,E$3181:G$3219,2,0)</f>
        <v>#N/A</v>
      </c>
      <c r="J1022" s="26" t="e">
        <f t="shared" ref="J1022:J1030" ca="1" si="122">IF(E1022&lt;=INDIRECT("I$"&amp;TEXT(ROW()-E1022+1,"#")),INDIRECT("H$"&amp;TEXT($F$1+INDIRECT("H$"&amp;TEXT(ROW()-E1022+1,"#"))+E1022-1,"#")),"")</f>
        <v>#N/A</v>
      </c>
      <c r="K1022" s="26">
        <f ca="1">INDIRECT("select!H"&amp;TEXT($B$1+A1022,"#"))</f>
        <v>0</v>
      </c>
      <c r="L1022" s="26" t="e">
        <f ca="1">VLOOKUP(K1022,H$3181:J$3287,3,0)</f>
        <v>#N/A</v>
      </c>
      <c r="M1022" s="26" t="e">
        <f ca="1">VLOOKUP(K1022,H$3181:J$3287,2,0)</f>
        <v>#N/A</v>
      </c>
      <c r="N1022" s="26" t="e">
        <f t="shared" ref="N1022:N1044" ca="1" si="123">IF(E1022&lt;=INDIRECT("M$"&amp;TEXT(ROW()-E1022+1,"#")),INDIRECT("K$"&amp;TEXT($F$1+INDIRECT("L$"&amp;TEXT(ROW()-E1022+1,"#"))+E1022-1,"#")),"")</f>
        <v>#N/A</v>
      </c>
      <c r="O1022" s="26">
        <f ca="1">INDIRECT("select!I"&amp;TEXT($B$1+A1022,"#"))</f>
        <v>0</v>
      </c>
      <c r="Q1022" s="26" t="e">
        <f ca="1">VLOOKUP(O1022,K$3181:O$3570,5,0)</f>
        <v>#N/A</v>
      </c>
      <c r="R1022" s="26" t="e">
        <f ca="1">VLOOKUP(O1022,K$3181:O$3570,4,0)</f>
        <v>#N/A</v>
      </c>
      <c r="S1022" s="26" t="e">
        <f t="shared" ref="S1022:S1053" ca="1" si="124">IF(E1022&lt;=INDIRECT("R$"&amp;TEXT(ROW()-E1022+1,"#")),INDIRECT("P$"&amp;TEXT($F$1+INDIRECT("Q$"&amp;TEXT(ROW()-E1022+1,"#"))+E1022-1,"#")),"")</f>
        <v>#N/A</v>
      </c>
      <c r="T1022" s="26" t="str">
        <f ca="1">IFERROR(VLOOKUP(O1022,K$3181:O$3570,2,0),"")</f>
        <v/>
      </c>
      <c r="U1022" s="26">
        <f ca="1">IFERROR(VLOOKUP(O1022,K$3181:O$3570,3,0),0)</f>
        <v>0</v>
      </c>
    </row>
    <row r="1023" spans="1:21" x14ac:dyDescent="0.45">
      <c r="A1023" s="26">
        <f t="shared" ref="A1023:A1054" si="125">A1022</f>
        <v>18</v>
      </c>
      <c r="E1023" s="26">
        <v>2</v>
      </c>
      <c r="F1023" s="26" t="str">
        <f t="shared" ca="1" si="121"/>
        <v/>
      </c>
      <c r="J1023" s="26" t="e">
        <f t="shared" ca="1" si="122"/>
        <v>#N/A</v>
      </c>
      <c r="N1023" s="26" t="e">
        <f t="shared" ca="1" si="123"/>
        <v>#N/A</v>
      </c>
      <c r="S1023" s="26" t="e">
        <f t="shared" ca="1" si="124"/>
        <v>#N/A</v>
      </c>
    </row>
    <row r="1024" spans="1:21" x14ac:dyDescent="0.45">
      <c r="A1024" s="26">
        <f t="shared" si="125"/>
        <v>18</v>
      </c>
      <c r="E1024" s="26">
        <v>3</v>
      </c>
      <c r="F1024" s="26" t="str">
        <f t="shared" ca="1" si="121"/>
        <v/>
      </c>
      <c r="J1024" s="26" t="e">
        <f t="shared" ca="1" si="122"/>
        <v>#N/A</v>
      </c>
      <c r="N1024" s="26" t="e">
        <f t="shared" ca="1" si="123"/>
        <v>#N/A</v>
      </c>
      <c r="S1024" s="26" t="e">
        <f t="shared" ca="1" si="124"/>
        <v>#N/A</v>
      </c>
    </row>
    <row r="1025" spans="1:19" x14ac:dyDescent="0.45">
      <c r="A1025" s="26">
        <f t="shared" si="125"/>
        <v>18</v>
      </c>
      <c r="E1025" s="26">
        <v>4</v>
      </c>
      <c r="F1025" s="26" t="str">
        <f t="shared" ca="1" si="121"/>
        <v/>
      </c>
      <c r="J1025" s="26" t="e">
        <f t="shared" ca="1" si="122"/>
        <v>#N/A</v>
      </c>
      <c r="N1025" s="26" t="e">
        <f t="shared" ca="1" si="123"/>
        <v>#N/A</v>
      </c>
      <c r="S1025" s="26" t="e">
        <f t="shared" ca="1" si="124"/>
        <v>#N/A</v>
      </c>
    </row>
    <row r="1026" spans="1:19" x14ac:dyDescent="0.45">
      <c r="A1026" s="26">
        <f t="shared" si="125"/>
        <v>18</v>
      </c>
      <c r="E1026" s="26">
        <v>5</v>
      </c>
      <c r="F1026" s="26" t="str">
        <f t="shared" ca="1" si="121"/>
        <v/>
      </c>
      <c r="J1026" s="26" t="e">
        <f t="shared" ca="1" si="122"/>
        <v>#N/A</v>
      </c>
      <c r="N1026" s="26" t="e">
        <f t="shared" ca="1" si="123"/>
        <v>#N/A</v>
      </c>
      <c r="S1026" s="26" t="e">
        <f t="shared" ca="1" si="124"/>
        <v>#N/A</v>
      </c>
    </row>
    <row r="1027" spans="1:19" x14ac:dyDescent="0.45">
      <c r="A1027" s="26">
        <f t="shared" si="125"/>
        <v>18</v>
      </c>
      <c r="E1027" s="26">
        <v>6</v>
      </c>
      <c r="F1027" s="26" t="str">
        <f t="shared" ca="1" si="121"/>
        <v/>
      </c>
      <c r="J1027" s="26" t="e">
        <f t="shared" ca="1" si="122"/>
        <v>#N/A</v>
      </c>
      <c r="N1027" s="26" t="e">
        <f t="shared" ca="1" si="123"/>
        <v>#N/A</v>
      </c>
      <c r="S1027" s="26" t="e">
        <f t="shared" ca="1" si="124"/>
        <v>#N/A</v>
      </c>
    </row>
    <row r="1028" spans="1:19" x14ac:dyDescent="0.45">
      <c r="A1028" s="26">
        <f t="shared" si="125"/>
        <v>18</v>
      </c>
      <c r="E1028" s="26">
        <v>7</v>
      </c>
      <c r="F1028" s="26" t="str">
        <f t="shared" ca="1" si="121"/>
        <v/>
      </c>
      <c r="J1028" s="26" t="e">
        <f t="shared" ca="1" si="122"/>
        <v>#N/A</v>
      </c>
      <c r="N1028" s="26" t="e">
        <f t="shared" ca="1" si="123"/>
        <v>#N/A</v>
      </c>
      <c r="S1028" s="26" t="e">
        <f t="shared" ca="1" si="124"/>
        <v>#N/A</v>
      </c>
    </row>
    <row r="1029" spans="1:19" x14ac:dyDescent="0.45">
      <c r="A1029" s="26">
        <f t="shared" si="125"/>
        <v>18</v>
      </c>
      <c r="E1029" s="26">
        <v>8</v>
      </c>
      <c r="F1029" s="26" t="str">
        <f t="shared" ca="1" si="121"/>
        <v/>
      </c>
      <c r="J1029" s="26" t="e">
        <f t="shared" ca="1" si="122"/>
        <v>#N/A</v>
      </c>
      <c r="N1029" s="26" t="e">
        <f t="shared" ca="1" si="123"/>
        <v>#N/A</v>
      </c>
      <c r="S1029" s="26" t="e">
        <f t="shared" ca="1" si="124"/>
        <v>#N/A</v>
      </c>
    </row>
    <row r="1030" spans="1:19" x14ac:dyDescent="0.45">
      <c r="A1030" s="26">
        <f t="shared" si="125"/>
        <v>18</v>
      </c>
      <c r="E1030" s="26">
        <v>9</v>
      </c>
      <c r="F1030" s="26" t="str">
        <f t="shared" ca="1" si="121"/>
        <v/>
      </c>
      <c r="J1030" s="26" t="e">
        <f t="shared" ca="1" si="122"/>
        <v>#N/A</v>
      </c>
      <c r="N1030" s="26" t="e">
        <f t="shared" ca="1" si="123"/>
        <v>#N/A</v>
      </c>
      <c r="S1030" s="26" t="e">
        <f t="shared" ca="1" si="124"/>
        <v>#N/A</v>
      </c>
    </row>
    <row r="1031" spans="1:19" x14ac:dyDescent="0.45">
      <c r="A1031" s="26">
        <f t="shared" si="125"/>
        <v>18</v>
      </c>
      <c r="E1031" s="26">
        <v>10</v>
      </c>
      <c r="F1031" s="26" t="str">
        <f t="shared" ca="1" si="121"/>
        <v/>
      </c>
      <c r="N1031" s="26" t="e">
        <f t="shared" ca="1" si="123"/>
        <v>#N/A</v>
      </c>
      <c r="S1031" s="26" t="e">
        <f t="shared" ca="1" si="124"/>
        <v>#N/A</v>
      </c>
    </row>
    <row r="1032" spans="1:19" x14ac:dyDescent="0.45">
      <c r="A1032" s="26">
        <f t="shared" si="125"/>
        <v>18</v>
      </c>
      <c r="E1032" s="26">
        <v>11</v>
      </c>
      <c r="F1032" s="26" t="str">
        <f t="shared" ca="1" si="121"/>
        <v/>
      </c>
      <c r="N1032" s="26" t="e">
        <f t="shared" ca="1" si="123"/>
        <v>#N/A</v>
      </c>
      <c r="S1032" s="26" t="e">
        <f t="shared" ca="1" si="124"/>
        <v>#N/A</v>
      </c>
    </row>
    <row r="1033" spans="1:19" x14ac:dyDescent="0.45">
      <c r="A1033" s="26">
        <f t="shared" si="125"/>
        <v>18</v>
      </c>
      <c r="E1033" s="26">
        <v>12</v>
      </c>
      <c r="F1033" s="26" t="str">
        <f t="shared" ca="1" si="121"/>
        <v/>
      </c>
      <c r="N1033" s="26" t="e">
        <f t="shared" ca="1" si="123"/>
        <v>#N/A</v>
      </c>
      <c r="S1033" s="26" t="e">
        <f t="shared" ca="1" si="124"/>
        <v>#N/A</v>
      </c>
    </row>
    <row r="1034" spans="1:19" x14ac:dyDescent="0.45">
      <c r="A1034" s="26">
        <f t="shared" si="125"/>
        <v>18</v>
      </c>
      <c r="E1034" s="26">
        <v>13</v>
      </c>
      <c r="F1034" s="26" t="str">
        <f t="shared" ca="1" si="121"/>
        <v/>
      </c>
      <c r="N1034" s="26" t="e">
        <f t="shared" ca="1" si="123"/>
        <v>#N/A</v>
      </c>
      <c r="S1034" s="26" t="e">
        <f t="shared" ca="1" si="124"/>
        <v>#N/A</v>
      </c>
    </row>
    <row r="1035" spans="1:19" x14ac:dyDescent="0.45">
      <c r="A1035" s="26">
        <f t="shared" si="125"/>
        <v>18</v>
      </c>
      <c r="E1035" s="26">
        <v>14</v>
      </c>
      <c r="F1035" s="26" t="str">
        <f t="shared" ca="1" si="121"/>
        <v/>
      </c>
      <c r="N1035" s="26" t="e">
        <f t="shared" ca="1" si="123"/>
        <v>#N/A</v>
      </c>
      <c r="S1035" s="26" t="e">
        <f t="shared" ca="1" si="124"/>
        <v>#N/A</v>
      </c>
    </row>
    <row r="1036" spans="1:19" x14ac:dyDescent="0.45">
      <c r="A1036" s="26">
        <f t="shared" si="125"/>
        <v>18</v>
      </c>
      <c r="E1036" s="26">
        <v>15</v>
      </c>
      <c r="F1036" s="26" t="str">
        <f t="shared" ca="1" si="121"/>
        <v/>
      </c>
      <c r="N1036" s="26" t="e">
        <f t="shared" ca="1" si="123"/>
        <v>#N/A</v>
      </c>
      <c r="S1036" s="26" t="e">
        <f t="shared" ca="1" si="124"/>
        <v>#N/A</v>
      </c>
    </row>
    <row r="1037" spans="1:19" x14ac:dyDescent="0.45">
      <c r="A1037" s="26">
        <f t="shared" si="125"/>
        <v>18</v>
      </c>
      <c r="E1037" s="26">
        <v>16</v>
      </c>
      <c r="F1037" s="26" t="str">
        <f t="shared" ca="1" si="121"/>
        <v/>
      </c>
      <c r="N1037" s="26" t="e">
        <f t="shared" ca="1" si="123"/>
        <v>#N/A</v>
      </c>
      <c r="S1037" s="26" t="e">
        <f t="shared" ca="1" si="124"/>
        <v>#N/A</v>
      </c>
    </row>
    <row r="1038" spans="1:19" x14ac:dyDescent="0.45">
      <c r="A1038" s="26">
        <f t="shared" si="125"/>
        <v>18</v>
      </c>
      <c r="E1038" s="26">
        <v>17</v>
      </c>
      <c r="F1038" s="26" t="str">
        <f t="shared" ca="1" si="121"/>
        <v/>
      </c>
      <c r="N1038" s="26" t="e">
        <f t="shared" ca="1" si="123"/>
        <v>#N/A</v>
      </c>
      <c r="S1038" s="26" t="e">
        <f t="shared" ca="1" si="124"/>
        <v>#N/A</v>
      </c>
    </row>
    <row r="1039" spans="1:19" x14ac:dyDescent="0.45">
      <c r="A1039" s="26">
        <f t="shared" si="125"/>
        <v>18</v>
      </c>
      <c r="E1039" s="26">
        <v>18</v>
      </c>
      <c r="F1039" s="26" t="str">
        <f t="shared" ca="1" si="121"/>
        <v/>
      </c>
      <c r="N1039" s="26" t="e">
        <f t="shared" ca="1" si="123"/>
        <v>#N/A</v>
      </c>
      <c r="S1039" s="26" t="e">
        <f t="shared" ca="1" si="124"/>
        <v>#N/A</v>
      </c>
    </row>
    <row r="1040" spans="1:19" x14ac:dyDescent="0.45">
      <c r="A1040" s="26">
        <f t="shared" si="125"/>
        <v>18</v>
      </c>
      <c r="E1040" s="26">
        <v>19</v>
      </c>
      <c r="F1040" s="26" t="str">
        <f t="shared" ca="1" si="121"/>
        <v/>
      </c>
      <c r="N1040" s="26" t="e">
        <f t="shared" ca="1" si="123"/>
        <v>#N/A</v>
      </c>
      <c r="S1040" s="26" t="e">
        <f t="shared" ca="1" si="124"/>
        <v>#N/A</v>
      </c>
    </row>
    <row r="1041" spans="1:19" x14ac:dyDescent="0.45">
      <c r="A1041" s="26">
        <f t="shared" si="125"/>
        <v>18</v>
      </c>
      <c r="E1041" s="26">
        <v>20</v>
      </c>
      <c r="F1041" s="26" t="str">
        <f t="shared" ca="1" si="121"/>
        <v/>
      </c>
      <c r="N1041" s="26" t="e">
        <f t="shared" ca="1" si="123"/>
        <v>#N/A</v>
      </c>
      <c r="S1041" s="26" t="e">
        <f t="shared" ca="1" si="124"/>
        <v>#N/A</v>
      </c>
    </row>
    <row r="1042" spans="1:19" x14ac:dyDescent="0.45">
      <c r="A1042" s="26">
        <f t="shared" si="125"/>
        <v>18</v>
      </c>
      <c r="E1042" s="26">
        <v>21</v>
      </c>
      <c r="F1042" s="26" t="str">
        <f t="shared" ca="1" si="121"/>
        <v/>
      </c>
      <c r="N1042" s="26" t="e">
        <f t="shared" ca="1" si="123"/>
        <v>#N/A</v>
      </c>
      <c r="S1042" s="26" t="e">
        <f t="shared" ca="1" si="124"/>
        <v>#N/A</v>
      </c>
    </row>
    <row r="1043" spans="1:19" x14ac:dyDescent="0.45">
      <c r="A1043" s="26">
        <f t="shared" si="125"/>
        <v>18</v>
      </c>
      <c r="E1043" s="26">
        <v>22</v>
      </c>
      <c r="F1043" s="26" t="str">
        <f t="shared" ca="1" si="121"/>
        <v/>
      </c>
      <c r="N1043" s="26" t="e">
        <f t="shared" ca="1" si="123"/>
        <v>#N/A</v>
      </c>
      <c r="S1043" s="26" t="e">
        <f t="shared" ca="1" si="124"/>
        <v>#N/A</v>
      </c>
    </row>
    <row r="1044" spans="1:19" x14ac:dyDescent="0.45">
      <c r="A1044" s="26">
        <f t="shared" si="125"/>
        <v>18</v>
      </c>
      <c r="E1044" s="26">
        <v>23</v>
      </c>
      <c r="F1044" s="26" t="str">
        <f t="shared" ca="1" si="121"/>
        <v/>
      </c>
      <c r="N1044" s="26" t="e">
        <f t="shared" ca="1" si="123"/>
        <v>#N/A</v>
      </c>
      <c r="S1044" s="26" t="e">
        <f t="shared" ca="1" si="124"/>
        <v>#N/A</v>
      </c>
    </row>
    <row r="1045" spans="1:19" x14ac:dyDescent="0.45">
      <c r="A1045" s="26">
        <f t="shared" si="125"/>
        <v>18</v>
      </c>
      <c r="E1045" s="26">
        <v>24</v>
      </c>
      <c r="S1045" s="26" t="e">
        <f t="shared" ca="1" si="124"/>
        <v>#N/A</v>
      </c>
    </row>
    <row r="1046" spans="1:19" x14ac:dyDescent="0.45">
      <c r="A1046" s="26">
        <f t="shared" si="125"/>
        <v>18</v>
      </c>
      <c r="E1046" s="26">
        <v>25</v>
      </c>
      <c r="S1046" s="26" t="e">
        <f t="shared" ca="1" si="124"/>
        <v>#N/A</v>
      </c>
    </row>
    <row r="1047" spans="1:19" x14ac:dyDescent="0.45">
      <c r="A1047" s="26">
        <f t="shared" si="125"/>
        <v>18</v>
      </c>
      <c r="E1047" s="26">
        <v>26</v>
      </c>
      <c r="S1047" s="26" t="e">
        <f t="shared" ca="1" si="124"/>
        <v>#N/A</v>
      </c>
    </row>
    <row r="1048" spans="1:19" x14ac:dyDescent="0.45">
      <c r="A1048" s="26">
        <f t="shared" si="125"/>
        <v>18</v>
      </c>
      <c r="E1048" s="26">
        <v>27</v>
      </c>
      <c r="S1048" s="26" t="e">
        <f t="shared" ca="1" si="124"/>
        <v>#N/A</v>
      </c>
    </row>
    <row r="1049" spans="1:19" x14ac:dyDescent="0.45">
      <c r="A1049" s="26">
        <f t="shared" si="125"/>
        <v>18</v>
      </c>
      <c r="E1049" s="26">
        <v>28</v>
      </c>
      <c r="S1049" s="26" t="e">
        <f t="shared" ca="1" si="124"/>
        <v>#N/A</v>
      </c>
    </row>
    <row r="1050" spans="1:19" x14ac:dyDescent="0.45">
      <c r="A1050" s="26">
        <f t="shared" si="125"/>
        <v>18</v>
      </c>
      <c r="E1050" s="26">
        <v>29</v>
      </c>
      <c r="S1050" s="26" t="e">
        <f t="shared" ca="1" si="124"/>
        <v>#N/A</v>
      </c>
    </row>
    <row r="1051" spans="1:19" x14ac:dyDescent="0.45">
      <c r="A1051" s="26">
        <f t="shared" si="125"/>
        <v>18</v>
      </c>
      <c r="E1051" s="26">
        <v>30</v>
      </c>
      <c r="S1051" s="26" t="e">
        <f t="shared" ca="1" si="124"/>
        <v>#N/A</v>
      </c>
    </row>
    <row r="1052" spans="1:19" x14ac:dyDescent="0.45">
      <c r="A1052" s="26">
        <f t="shared" si="125"/>
        <v>18</v>
      </c>
      <c r="E1052" s="26">
        <v>31</v>
      </c>
      <c r="S1052" s="26" t="e">
        <f t="shared" ca="1" si="124"/>
        <v>#N/A</v>
      </c>
    </row>
    <row r="1053" spans="1:19" x14ac:dyDescent="0.45">
      <c r="A1053" s="26">
        <f t="shared" si="125"/>
        <v>18</v>
      </c>
      <c r="E1053" s="26">
        <v>32</v>
      </c>
      <c r="S1053" s="26" t="e">
        <f t="shared" ca="1" si="124"/>
        <v>#N/A</v>
      </c>
    </row>
    <row r="1054" spans="1:19" x14ac:dyDescent="0.45">
      <c r="A1054" s="26">
        <f t="shared" si="125"/>
        <v>18</v>
      </c>
      <c r="E1054" s="26">
        <v>33</v>
      </c>
      <c r="S1054" s="26" t="e">
        <f t="shared" ref="S1054:S1073" ca="1" si="126">IF(E1054&lt;=INDIRECT("R$"&amp;TEXT(ROW()-E1054+1,"#")),INDIRECT("P$"&amp;TEXT($F$1+INDIRECT("Q$"&amp;TEXT(ROW()-E1054+1,"#"))+E1054-1,"#")),"")</f>
        <v>#N/A</v>
      </c>
    </row>
    <row r="1055" spans="1:19" x14ac:dyDescent="0.45">
      <c r="A1055" s="26">
        <f t="shared" ref="A1055:A1073" si="127">A1054</f>
        <v>18</v>
      </c>
      <c r="E1055" s="26">
        <v>34</v>
      </c>
      <c r="S1055" s="26" t="e">
        <f t="shared" ca="1" si="126"/>
        <v>#N/A</v>
      </c>
    </row>
    <row r="1056" spans="1:19" x14ac:dyDescent="0.45">
      <c r="A1056" s="26">
        <f t="shared" si="127"/>
        <v>18</v>
      </c>
      <c r="E1056" s="26">
        <v>35</v>
      </c>
      <c r="S1056" s="26" t="e">
        <f t="shared" ca="1" si="126"/>
        <v>#N/A</v>
      </c>
    </row>
    <row r="1057" spans="1:19" x14ac:dyDescent="0.45">
      <c r="A1057" s="26">
        <f t="shared" si="127"/>
        <v>18</v>
      </c>
      <c r="E1057" s="26">
        <v>36</v>
      </c>
      <c r="S1057" s="26" t="e">
        <f t="shared" ca="1" si="126"/>
        <v>#N/A</v>
      </c>
    </row>
    <row r="1058" spans="1:19" x14ac:dyDescent="0.45">
      <c r="A1058" s="26">
        <f t="shared" si="127"/>
        <v>18</v>
      </c>
      <c r="E1058" s="26">
        <v>37</v>
      </c>
      <c r="S1058" s="26" t="e">
        <f t="shared" ca="1" si="126"/>
        <v>#N/A</v>
      </c>
    </row>
    <row r="1059" spans="1:19" x14ac:dyDescent="0.45">
      <c r="A1059" s="26">
        <f t="shared" si="127"/>
        <v>18</v>
      </c>
      <c r="E1059" s="26">
        <v>38</v>
      </c>
      <c r="S1059" s="26" t="e">
        <f t="shared" ca="1" si="126"/>
        <v>#N/A</v>
      </c>
    </row>
    <row r="1060" spans="1:19" x14ac:dyDescent="0.45">
      <c r="A1060" s="26">
        <f t="shared" si="127"/>
        <v>18</v>
      </c>
      <c r="E1060" s="26">
        <v>39</v>
      </c>
      <c r="S1060" s="26" t="e">
        <f t="shared" ca="1" si="126"/>
        <v>#N/A</v>
      </c>
    </row>
    <row r="1061" spans="1:19" x14ac:dyDescent="0.45">
      <c r="A1061" s="26">
        <f t="shared" si="127"/>
        <v>18</v>
      </c>
      <c r="E1061" s="26">
        <v>40</v>
      </c>
      <c r="S1061" s="26" t="e">
        <f t="shared" ca="1" si="126"/>
        <v>#N/A</v>
      </c>
    </row>
    <row r="1062" spans="1:19" x14ac:dyDescent="0.45">
      <c r="A1062" s="26">
        <f t="shared" si="127"/>
        <v>18</v>
      </c>
      <c r="E1062" s="26">
        <v>41</v>
      </c>
      <c r="S1062" s="26" t="e">
        <f t="shared" ca="1" si="126"/>
        <v>#N/A</v>
      </c>
    </row>
    <row r="1063" spans="1:19" x14ac:dyDescent="0.45">
      <c r="A1063" s="26">
        <f t="shared" si="127"/>
        <v>18</v>
      </c>
      <c r="E1063" s="26">
        <v>42</v>
      </c>
      <c r="S1063" s="26" t="e">
        <f t="shared" ca="1" si="126"/>
        <v>#N/A</v>
      </c>
    </row>
    <row r="1064" spans="1:19" x14ac:dyDescent="0.45">
      <c r="A1064" s="26">
        <f t="shared" si="127"/>
        <v>18</v>
      </c>
      <c r="E1064" s="26">
        <v>43</v>
      </c>
      <c r="S1064" s="26" t="e">
        <f t="shared" ca="1" si="126"/>
        <v>#N/A</v>
      </c>
    </row>
    <row r="1065" spans="1:19" x14ac:dyDescent="0.45">
      <c r="A1065" s="26">
        <f t="shared" si="127"/>
        <v>18</v>
      </c>
      <c r="E1065" s="26">
        <v>44</v>
      </c>
      <c r="S1065" s="26" t="e">
        <f t="shared" ca="1" si="126"/>
        <v>#N/A</v>
      </c>
    </row>
    <row r="1066" spans="1:19" x14ac:dyDescent="0.45">
      <c r="A1066" s="26">
        <f t="shared" si="127"/>
        <v>18</v>
      </c>
      <c r="E1066" s="26">
        <v>45</v>
      </c>
      <c r="S1066" s="26" t="e">
        <f t="shared" ca="1" si="126"/>
        <v>#N/A</v>
      </c>
    </row>
    <row r="1067" spans="1:19" x14ac:dyDescent="0.45">
      <c r="A1067" s="26">
        <f t="shared" si="127"/>
        <v>18</v>
      </c>
      <c r="E1067" s="26">
        <v>46</v>
      </c>
      <c r="S1067" s="26" t="e">
        <f t="shared" ca="1" si="126"/>
        <v>#N/A</v>
      </c>
    </row>
    <row r="1068" spans="1:19" x14ac:dyDescent="0.45">
      <c r="A1068" s="26">
        <f t="shared" si="127"/>
        <v>18</v>
      </c>
      <c r="E1068" s="26">
        <v>47</v>
      </c>
      <c r="S1068" s="26" t="e">
        <f t="shared" ca="1" si="126"/>
        <v>#N/A</v>
      </c>
    </row>
    <row r="1069" spans="1:19" x14ac:dyDescent="0.45">
      <c r="A1069" s="26">
        <f t="shared" si="127"/>
        <v>18</v>
      </c>
      <c r="E1069" s="26">
        <v>48</v>
      </c>
      <c r="S1069" s="26" t="e">
        <f t="shared" ca="1" si="126"/>
        <v>#N/A</v>
      </c>
    </row>
    <row r="1070" spans="1:19" x14ac:dyDescent="0.45">
      <c r="A1070" s="26">
        <f t="shared" si="127"/>
        <v>18</v>
      </c>
      <c r="E1070" s="26">
        <v>49</v>
      </c>
      <c r="S1070" s="26" t="e">
        <f t="shared" ca="1" si="126"/>
        <v>#N/A</v>
      </c>
    </row>
    <row r="1071" spans="1:19" x14ac:dyDescent="0.45">
      <c r="A1071" s="26">
        <f t="shared" si="127"/>
        <v>18</v>
      </c>
      <c r="E1071" s="26">
        <v>50</v>
      </c>
      <c r="S1071" s="26" t="e">
        <f t="shared" ca="1" si="126"/>
        <v>#N/A</v>
      </c>
    </row>
    <row r="1072" spans="1:19" x14ac:dyDescent="0.45">
      <c r="A1072" s="26">
        <f t="shared" si="127"/>
        <v>18</v>
      </c>
      <c r="E1072" s="26">
        <v>51</v>
      </c>
      <c r="S1072" s="26" t="e">
        <f t="shared" ca="1" si="126"/>
        <v>#N/A</v>
      </c>
    </row>
    <row r="1073" spans="1:21" x14ac:dyDescent="0.45">
      <c r="A1073" s="26">
        <f t="shared" si="127"/>
        <v>18</v>
      </c>
      <c r="E1073" s="26">
        <v>52</v>
      </c>
      <c r="S1073" s="26" t="e">
        <f t="shared" ca="1" si="126"/>
        <v>#N/A</v>
      </c>
    </row>
    <row r="1082" spans="1:21" x14ac:dyDescent="0.45">
      <c r="A1082" s="26">
        <f>(ROW()+58)/60</f>
        <v>19</v>
      </c>
      <c r="B1082" s="26">
        <f ca="1">INDIRECT("select!E"&amp;TEXT($B$1+A1082,"#"))</f>
        <v>0</v>
      </c>
      <c r="C1082" s="26" t="e">
        <f ca="1">VLOOKUP(B1082,$A$3181:$D$3190,4)</f>
        <v>#N/A</v>
      </c>
      <c r="D1082" s="26" t="e">
        <f ca="1">VLOOKUP(B1082,$A$3181:$D$3190,3)</f>
        <v>#N/A</v>
      </c>
      <c r="E1082" s="26">
        <v>1</v>
      </c>
      <c r="F1082" s="26" t="str">
        <f t="shared" ref="F1082:F1104" ca="1" si="128">IF(E1082&lt;=D$62,INDIRECT("E"&amp;TEXT($F$1+C$62+E1082-1,"#")),"")</f>
        <v>金融・保険</v>
      </c>
      <c r="G1082" s="26" t="str">
        <f ca="1">INDIRECT("select!G"&amp;TEXT($B$1+A1082,"#"))</f>
        <v>大分類</v>
      </c>
      <c r="H1082" s="26" t="e">
        <f ca="1">VLOOKUP(G1082,E$3181:G$3219,3,0)</f>
        <v>#N/A</v>
      </c>
      <c r="I1082" s="26" t="e">
        <f ca="1">VLOOKUP(G1082,E$3181:G$3219,2,0)</f>
        <v>#N/A</v>
      </c>
      <c r="J1082" s="26" t="e">
        <f t="shared" ref="J1082:J1090" ca="1" si="129">IF(E1082&lt;=INDIRECT("I$"&amp;TEXT(ROW()-E1082+1,"#")),INDIRECT("H$"&amp;TEXT($F$1+INDIRECT("H$"&amp;TEXT(ROW()-E1082+1,"#"))+E1082-1,"#")),"")</f>
        <v>#N/A</v>
      </c>
      <c r="K1082" s="26" t="str">
        <f ca="1">INDIRECT("select!H"&amp;TEXT($B$1+A1082,"#"))</f>
        <v>中分類</v>
      </c>
      <c r="L1082" s="26" t="e">
        <f ca="1">VLOOKUP(K1082,H$3181:J$3287,3,0)</f>
        <v>#N/A</v>
      </c>
      <c r="M1082" s="26" t="e">
        <f ca="1">VLOOKUP(K1082,H$3181:J$3287,2,0)</f>
        <v>#N/A</v>
      </c>
      <c r="N1082" s="26" t="e">
        <f t="shared" ref="N1082:N1104" ca="1" si="130">IF(E1082&lt;=INDIRECT("M$"&amp;TEXT(ROW()-E1082+1,"#")),INDIRECT("K$"&amp;TEXT($F$1+INDIRECT("L$"&amp;TEXT(ROW()-E1082+1,"#"))+E1082-1,"#")),"")</f>
        <v>#N/A</v>
      </c>
      <c r="O1082" s="26" t="str">
        <f ca="1">INDIRECT("select!I"&amp;TEXT($B$1+A1082,"#"))</f>
        <v>小分類</v>
      </c>
      <c r="Q1082" s="26" t="e">
        <f ca="1">VLOOKUP(O1082,K$3181:O$3570,5,0)</f>
        <v>#N/A</v>
      </c>
      <c r="R1082" s="26" t="e">
        <f ca="1">VLOOKUP(O1082,K$3181:O$3570,4,0)</f>
        <v>#N/A</v>
      </c>
      <c r="S1082" s="26" t="e">
        <f t="shared" ref="S1082:S1113" ca="1" si="131">IF(E1082&lt;=INDIRECT("R$"&amp;TEXT(ROW()-E1082+1,"#")),INDIRECT("P$"&amp;TEXT($F$1+INDIRECT("Q$"&amp;TEXT(ROW()-E1082+1,"#"))+E1082-1,"#")),"")</f>
        <v>#N/A</v>
      </c>
      <c r="T1082" s="26" t="str">
        <f ca="1">IFERROR(VLOOKUP(O1082,K$3181:O$3570,2,0),"")</f>
        <v/>
      </c>
      <c r="U1082" s="26">
        <f ca="1">IFERROR(VLOOKUP(O1082,K$3181:O$3570,3,0),0)</f>
        <v>0</v>
      </c>
    </row>
    <row r="1083" spans="1:21" x14ac:dyDescent="0.45">
      <c r="A1083" s="26">
        <f t="shared" ref="A1083:A1114" si="132">A1082</f>
        <v>19</v>
      </c>
      <c r="E1083" s="26">
        <v>2</v>
      </c>
      <c r="F1083" s="26" t="str">
        <f t="shared" ca="1" si="128"/>
        <v/>
      </c>
      <c r="J1083" s="26" t="e">
        <f t="shared" ca="1" si="129"/>
        <v>#N/A</v>
      </c>
      <c r="N1083" s="26" t="e">
        <f t="shared" ca="1" si="130"/>
        <v>#N/A</v>
      </c>
      <c r="S1083" s="26" t="e">
        <f t="shared" ca="1" si="131"/>
        <v>#N/A</v>
      </c>
    </row>
    <row r="1084" spans="1:21" x14ac:dyDescent="0.45">
      <c r="A1084" s="26">
        <f t="shared" si="132"/>
        <v>19</v>
      </c>
      <c r="E1084" s="26">
        <v>3</v>
      </c>
      <c r="F1084" s="26" t="str">
        <f t="shared" ca="1" si="128"/>
        <v/>
      </c>
      <c r="J1084" s="26" t="e">
        <f t="shared" ca="1" si="129"/>
        <v>#N/A</v>
      </c>
      <c r="N1084" s="26" t="e">
        <f t="shared" ca="1" si="130"/>
        <v>#N/A</v>
      </c>
      <c r="S1084" s="26" t="e">
        <f t="shared" ca="1" si="131"/>
        <v>#N/A</v>
      </c>
    </row>
    <row r="1085" spans="1:21" x14ac:dyDescent="0.45">
      <c r="A1085" s="26">
        <f t="shared" si="132"/>
        <v>19</v>
      </c>
      <c r="E1085" s="26">
        <v>4</v>
      </c>
      <c r="F1085" s="26" t="str">
        <f t="shared" ca="1" si="128"/>
        <v/>
      </c>
      <c r="J1085" s="26" t="e">
        <f t="shared" ca="1" si="129"/>
        <v>#N/A</v>
      </c>
      <c r="N1085" s="26" t="e">
        <f t="shared" ca="1" si="130"/>
        <v>#N/A</v>
      </c>
      <c r="S1085" s="26" t="e">
        <f t="shared" ca="1" si="131"/>
        <v>#N/A</v>
      </c>
    </row>
    <row r="1086" spans="1:21" x14ac:dyDescent="0.45">
      <c r="A1086" s="26">
        <f t="shared" si="132"/>
        <v>19</v>
      </c>
      <c r="E1086" s="26">
        <v>5</v>
      </c>
      <c r="F1086" s="26" t="str">
        <f t="shared" ca="1" si="128"/>
        <v/>
      </c>
      <c r="J1086" s="26" t="e">
        <f t="shared" ca="1" si="129"/>
        <v>#N/A</v>
      </c>
      <c r="N1086" s="26" t="e">
        <f t="shared" ca="1" si="130"/>
        <v>#N/A</v>
      </c>
      <c r="S1086" s="26" t="e">
        <f t="shared" ca="1" si="131"/>
        <v>#N/A</v>
      </c>
    </row>
    <row r="1087" spans="1:21" x14ac:dyDescent="0.45">
      <c r="A1087" s="26">
        <f t="shared" si="132"/>
        <v>19</v>
      </c>
      <c r="E1087" s="26">
        <v>6</v>
      </c>
      <c r="F1087" s="26" t="str">
        <f t="shared" ca="1" si="128"/>
        <v/>
      </c>
      <c r="J1087" s="26" t="e">
        <f t="shared" ca="1" si="129"/>
        <v>#N/A</v>
      </c>
      <c r="N1087" s="26" t="e">
        <f t="shared" ca="1" si="130"/>
        <v>#N/A</v>
      </c>
      <c r="S1087" s="26" t="e">
        <f t="shared" ca="1" si="131"/>
        <v>#N/A</v>
      </c>
    </row>
    <row r="1088" spans="1:21" x14ac:dyDescent="0.45">
      <c r="A1088" s="26">
        <f t="shared" si="132"/>
        <v>19</v>
      </c>
      <c r="E1088" s="26">
        <v>7</v>
      </c>
      <c r="F1088" s="26" t="str">
        <f t="shared" ca="1" si="128"/>
        <v/>
      </c>
      <c r="J1088" s="26" t="e">
        <f t="shared" ca="1" si="129"/>
        <v>#N/A</v>
      </c>
      <c r="N1088" s="26" t="e">
        <f t="shared" ca="1" si="130"/>
        <v>#N/A</v>
      </c>
      <c r="S1088" s="26" t="e">
        <f t="shared" ca="1" si="131"/>
        <v>#N/A</v>
      </c>
    </row>
    <row r="1089" spans="1:19" x14ac:dyDescent="0.45">
      <c r="A1089" s="26">
        <f t="shared" si="132"/>
        <v>19</v>
      </c>
      <c r="E1089" s="26">
        <v>8</v>
      </c>
      <c r="F1089" s="26" t="str">
        <f t="shared" ca="1" si="128"/>
        <v/>
      </c>
      <c r="J1089" s="26" t="e">
        <f t="shared" ca="1" si="129"/>
        <v>#N/A</v>
      </c>
      <c r="N1089" s="26" t="e">
        <f t="shared" ca="1" si="130"/>
        <v>#N/A</v>
      </c>
      <c r="S1089" s="26" t="e">
        <f t="shared" ca="1" si="131"/>
        <v>#N/A</v>
      </c>
    </row>
    <row r="1090" spans="1:19" x14ac:dyDescent="0.45">
      <c r="A1090" s="26">
        <f t="shared" si="132"/>
        <v>19</v>
      </c>
      <c r="E1090" s="26">
        <v>9</v>
      </c>
      <c r="F1090" s="26" t="str">
        <f t="shared" ca="1" si="128"/>
        <v/>
      </c>
      <c r="J1090" s="26" t="e">
        <f t="shared" ca="1" si="129"/>
        <v>#N/A</v>
      </c>
      <c r="N1090" s="26" t="e">
        <f t="shared" ca="1" si="130"/>
        <v>#N/A</v>
      </c>
      <c r="S1090" s="26" t="e">
        <f t="shared" ca="1" si="131"/>
        <v>#N/A</v>
      </c>
    </row>
    <row r="1091" spans="1:19" x14ac:dyDescent="0.45">
      <c r="A1091" s="26">
        <f t="shared" si="132"/>
        <v>19</v>
      </c>
      <c r="E1091" s="26">
        <v>10</v>
      </c>
      <c r="F1091" s="26" t="str">
        <f t="shared" ca="1" si="128"/>
        <v/>
      </c>
      <c r="N1091" s="26" t="e">
        <f t="shared" ca="1" si="130"/>
        <v>#N/A</v>
      </c>
      <c r="S1091" s="26" t="e">
        <f t="shared" ca="1" si="131"/>
        <v>#N/A</v>
      </c>
    </row>
    <row r="1092" spans="1:19" x14ac:dyDescent="0.45">
      <c r="A1092" s="26">
        <f t="shared" si="132"/>
        <v>19</v>
      </c>
      <c r="E1092" s="26">
        <v>11</v>
      </c>
      <c r="F1092" s="26" t="str">
        <f t="shared" ca="1" si="128"/>
        <v/>
      </c>
      <c r="N1092" s="26" t="e">
        <f t="shared" ca="1" si="130"/>
        <v>#N/A</v>
      </c>
      <c r="S1092" s="26" t="e">
        <f t="shared" ca="1" si="131"/>
        <v>#N/A</v>
      </c>
    </row>
    <row r="1093" spans="1:19" x14ac:dyDescent="0.45">
      <c r="A1093" s="26">
        <f t="shared" si="132"/>
        <v>19</v>
      </c>
      <c r="E1093" s="26">
        <v>12</v>
      </c>
      <c r="F1093" s="26" t="str">
        <f t="shared" ca="1" si="128"/>
        <v/>
      </c>
      <c r="N1093" s="26" t="e">
        <f t="shared" ca="1" si="130"/>
        <v>#N/A</v>
      </c>
      <c r="S1093" s="26" t="e">
        <f t="shared" ca="1" si="131"/>
        <v>#N/A</v>
      </c>
    </row>
    <row r="1094" spans="1:19" x14ac:dyDescent="0.45">
      <c r="A1094" s="26">
        <f t="shared" si="132"/>
        <v>19</v>
      </c>
      <c r="E1094" s="26">
        <v>13</v>
      </c>
      <c r="F1094" s="26" t="str">
        <f t="shared" ca="1" si="128"/>
        <v/>
      </c>
      <c r="N1094" s="26" t="e">
        <f t="shared" ca="1" si="130"/>
        <v>#N/A</v>
      </c>
      <c r="S1094" s="26" t="e">
        <f t="shared" ca="1" si="131"/>
        <v>#N/A</v>
      </c>
    </row>
    <row r="1095" spans="1:19" x14ac:dyDescent="0.45">
      <c r="A1095" s="26">
        <f t="shared" si="132"/>
        <v>19</v>
      </c>
      <c r="E1095" s="26">
        <v>14</v>
      </c>
      <c r="F1095" s="26" t="str">
        <f t="shared" ca="1" si="128"/>
        <v/>
      </c>
      <c r="N1095" s="26" t="e">
        <f t="shared" ca="1" si="130"/>
        <v>#N/A</v>
      </c>
      <c r="S1095" s="26" t="e">
        <f t="shared" ca="1" si="131"/>
        <v>#N/A</v>
      </c>
    </row>
    <row r="1096" spans="1:19" x14ac:dyDescent="0.45">
      <c r="A1096" s="26">
        <f t="shared" si="132"/>
        <v>19</v>
      </c>
      <c r="E1096" s="26">
        <v>15</v>
      </c>
      <c r="F1096" s="26" t="str">
        <f t="shared" ca="1" si="128"/>
        <v/>
      </c>
      <c r="N1096" s="26" t="e">
        <f t="shared" ca="1" si="130"/>
        <v>#N/A</v>
      </c>
      <c r="S1096" s="26" t="e">
        <f t="shared" ca="1" si="131"/>
        <v>#N/A</v>
      </c>
    </row>
    <row r="1097" spans="1:19" x14ac:dyDescent="0.45">
      <c r="A1097" s="26">
        <f t="shared" si="132"/>
        <v>19</v>
      </c>
      <c r="E1097" s="26">
        <v>16</v>
      </c>
      <c r="F1097" s="26" t="str">
        <f t="shared" ca="1" si="128"/>
        <v/>
      </c>
      <c r="N1097" s="26" t="e">
        <f t="shared" ca="1" si="130"/>
        <v>#N/A</v>
      </c>
      <c r="S1097" s="26" t="e">
        <f t="shared" ca="1" si="131"/>
        <v>#N/A</v>
      </c>
    </row>
    <row r="1098" spans="1:19" x14ac:dyDescent="0.45">
      <c r="A1098" s="26">
        <f t="shared" si="132"/>
        <v>19</v>
      </c>
      <c r="E1098" s="26">
        <v>17</v>
      </c>
      <c r="F1098" s="26" t="str">
        <f t="shared" ca="1" si="128"/>
        <v/>
      </c>
      <c r="N1098" s="26" t="e">
        <f t="shared" ca="1" si="130"/>
        <v>#N/A</v>
      </c>
      <c r="S1098" s="26" t="e">
        <f t="shared" ca="1" si="131"/>
        <v>#N/A</v>
      </c>
    </row>
    <row r="1099" spans="1:19" x14ac:dyDescent="0.45">
      <c r="A1099" s="26">
        <f t="shared" si="132"/>
        <v>19</v>
      </c>
      <c r="E1099" s="26">
        <v>18</v>
      </c>
      <c r="F1099" s="26" t="str">
        <f t="shared" ca="1" si="128"/>
        <v/>
      </c>
      <c r="N1099" s="26" t="e">
        <f t="shared" ca="1" si="130"/>
        <v>#N/A</v>
      </c>
      <c r="S1099" s="26" t="e">
        <f t="shared" ca="1" si="131"/>
        <v>#N/A</v>
      </c>
    </row>
    <row r="1100" spans="1:19" x14ac:dyDescent="0.45">
      <c r="A1100" s="26">
        <f t="shared" si="132"/>
        <v>19</v>
      </c>
      <c r="E1100" s="26">
        <v>19</v>
      </c>
      <c r="F1100" s="26" t="str">
        <f t="shared" ca="1" si="128"/>
        <v/>
      </c>
      <c r="N1100" s="26" t="e">
        <f t="shared" ca="1" si="130"/>
        <v>#N/A</v>
      </c>
      <c r="S1100" s="26" t="e">
        <f t="shared" ca="1" si="131"/>
        <v>#N/A</v>
      </c>
    </row>
    <row r="1101" spans="1:19" x14ac:dyDescent="0.45">
      <c r="A1101" s="26">
        <f t="shared" si="132"/>
        <v>19</v>
      </c>
      <c r="E1101" s="26">
        <v>20</v>
      </c>
      <c r="F1101" s="26" t="str">
        <f t="shared" ca="1" si="128"/>
        <v/>
      </c>
      <c r="N1101" s="26" t="e">
        <f t="shared" ca="1" si="130"/>
        <v>#N/A</v>
      </c>
      <c r="S1101" s="26" t="e">
        <f t="shared" ca="1" si="131"/>
        <v>#N/A</v>
      </c>
    </row>
    <row r="1102" spans="1:19" x14ac:dyDescent="0.45">
      <c r="A1102" s="26">
        <f t="shared" si="132"/>
        <v>19</v>
      </c>
      <c r="E1102" s="26">
        <v>21</v>
      </c>
      <c r="F1102" s="26" t="str">
        <f t="shared" ca="1" si="128"/>
        <v/>
      </c>
      <c r="N1102" s="26" t="e">
        <f t="shared" ca="1" si="130"/>
        <v>#N/A</v>
      </c>
      <c r="S1102" s="26" t="e">
        <f t="shared" ca="1" si="131"/>
        <v>#N/A</v>
      </c>
    </row>
    <row r="1103" spans="1:19" x14ac:dyDescent="0.45">
      <c r="A1103" s="26">
        <f t="shared" si="132"/>
        <v>19</v>
      </c>
      <c r="E1103" s="26">
        <v>22</v>
      </c>
      <c r="F1103" s="26" t="str">
        <f t="shared" ca="1" si="128"/>
        <v/>
      </c>
      <c r="N1103" s="26" t="e">
        <f t="shared" ca="1" si="130"/>
        <v>#N/A</v>
      </c>
      <c r="S1103" s="26" t="e">
        <f t="shared" ca="1" si="131"/>
        <v>#N/A</v>
      </c>
    </row>
    <row r="1104" spans="1:19" x14ac:dyDescent="0.45">
      <c r="A1104" s="26">
        <f t="shared" si="132"/>
        <v>19</v>
      </c>
      <c r="E1104" s="26">
        <v>23</v>
      </c>
      <c r="F1104" s="26" t="str">
        <f t="shared" ca="1" si="128"/>
        <v/>
      </c>
      <c r="N1104" s="26" t="e">
        <f t="shared" ca="1" si="130"/>
        <v>#N/A</v>
      </c>
      <c r="S1104" s="26" t="e">
        <f t="shared" ca="1" si="131"/>
        <v>#N/A</v>
      </c>
    </row>
    <row r="1105" spans="1:19" x14ac:dyDescent="0.45">
      <c r="A1105" s="26">
        <f t="shared" si="132"/>
        <v>19</v>
      </c>
      <c r="E1105" s="26">
        <v>24</v>
      </c>
      <c r="S1105" s="26" t="e">
        <f t="shared" ca="1" si="131"/>
        <v>#N/A</v>
      </c>
    </row>
    <row r="1106" spans="1:19" x14ac:dyDescent="0.45">
      <c r="A1106" s="26">
        <f t="shared" si="132"/>
        <v>19</v>
      </c>
      <c r="E1106" s="26">
        <v>25</v>
      </c>
      <c r="S1106" s="26" t="e">
        <f t="shared" ca="1" si="131"/>
        <v>#N/A</v>
      </c>
    </row>
    <row r="1107" spans="1:19" x14ac:dyDescent="0.45">
      <c r="A1107" s="26">
        <f t="shared" si="132"/>
        <v>19</v>
      </c>
      <c r="E1107" s="26">
        <v>26</v>
      </c>
      <c r="S1107" s="26" t="e">
        <f t="shared" ca="1" si="131"/>
        <v>#N/A</v>
      </c>
    </row>
    <row r="1108" spans="1:19" x14ac:dyDescent="0.45">
      <c r="A1108" s="26">
        <f t="shared" si="132"/>
        <v>19</v>
      </c>
      <c r="E1108" s="26">
        <v>27</v>
      </c>
      <c r="S1108" s="26" t="e">
        <f t="shared" ca="1" si="131"/>
        <v>#N/A</v>
      </c>
    </row>
    <row r="1109" spans="1:19" x14ac:dyDescent="0.45">
      <c r="A1109" s="26">
        <f t="shared" si="132"/>
        <v>19</v>
      </c>
      <c r="E1109" s="26">
        <v>28</v>
      </c>
      <c r="S1109" s="26" t="e">
        <f t="shared" ca="1" si="131"/>
        <v>#N/A</v>
      </c>
    </row>
    <row r="1110" spans="1:19" x14ac:dyDescent="0.45">
      <c r="A1110" s="26">
        <f t="shared" si="132"/>
        <v>19</v>
      </c>
      <c r="E1110" s="26">
        <v>29</v>
      </c>
      <c r="S1110" s="26" t="e">
        <f t="shared" ca="1" si="131"/>
        <v>#N/A</v>
      </c>
    </row>
    <row r="1111" spans="1:19" x14ac:dyDescent="0.45">
      <c r="A1111" s="26">
        <f t="shared" si="132"/>
        <v>19</v>
      </c>
      <c r="E1111" s="26">
        <v>30</v>
      </c>
      <c r="S1111" s="26" t="e">
        <f t="shared" ca="1" si="131"/>
        <v>#N/A</v>
      </c>
    </row>
    <row r="1112" spans="1:19" x14ac:dyDescent="0.45">
      <c r="A1112" s="26">
        <f t="shared" si="132"/>
        <v>19</v>
      </c>
      <c r="E1112" s="26">
        <v>31</v>
      </c>
      <c r="S1112" s="26" t="e">
        <f t="shared" ca="1" si="131"/>
        <v>#N/A</v>
      </c>
    </row>
    <row r="1113" spans="1:19" x14ac:dyDescent="0.45">
      <c r="A1113" s="26">
        <f t="shared" si="132"/>
        <v>19</v>
      </c>
      <c r="E1113" s="26">
        <v>32</v>
      </c>
      <c r="S1113" s="26" t="e">
        <f t="shared" ca="1" si="131"/>
        <v>#N/A</v>
      </c>
    </row>
    <row r="1114" spans="1:19" x14ac:dyDescent="0.45">
      <c r="A1114" s="26">
        <f t="shared" si="132"/>
        <v>19</v>
      </c>
      <c r="E1114" s="26">
        <v>33</v>
      </c>
      <c r="S1114" s="26" t="e">
        <f t="shared" ref="S1114:S1133" ca="1" si="133">IF(E1114&lt;=INDIRECT("R$"&amp;TEXT(ROW()-E1114+1,"#")),INDIRECT("P$"&amp;TEXT($F$1+INDIRECT("Q$"&amp;TEXT(ROW()-E1114+1,"#"))+E1114-1,"#")),"")</f>
        <v>#N/A</v>
      </c>
    </row>
    <row r="1115" spans="1:19" x14ac:dyDescent="0.45">
      <c r="A1115" s="26">
        <f t="shared" ref="A1115:A1133" si="134">A1114</f>
        <v>19</v>
      </c>
      <c r="E1115" s="26">
        <v>34</v>
      </c>
      <c r="S1115" s="26" t="e">
        <f t="shared" ca="1" si="133"/>
        <v>#N/A</v>
      </c>
    </row>
    <row r="1116" spans="1:19" x14ac:dyDescent="0.45">
      <c r="A1116" s="26">
        <f t="shared" si="134"/>
        <v>19</v>
      </c>
      <c r="E1116" s="26">
        <v>35</v>
      </c>
      <c r="S1116" s="26" t="e">
        <f t="shared" ca="1" si="133"/>
        <v>#N/A</v>
      </c>
    </row>
    <row r="1117" spans="1:19" x14ac:dyDescent="0.45">
      <c r="A1117" s="26">
        <f t="shared" si="134"/>
        <v>19</v>
      </c>
      <c r="E1117" s="26">
        <v>36</v>
      </c>
      <c r="S1117" s="26" t="e">
        <f t="shared" ca="1" si="133"/>
        <v>#N/A</v>
      </c>
    </row>
    <row r="1118" spans="1:19" x14ac:dyDescent="0.45">
      <c r="A1118" s="26">
        <f t="shared" si="134"/>
        <v>19</v>
      </c>
      <c r="E1118" s="26">
        <v>37</v>
      </c>
      <c r="S1118" s="26" t="e">
        <f t="shared" ca="1" si="133"/>
        <v>#N/A</v>
      </c>
    </row>
    <row r="1119" spans="1:19" x14ac:dyDescent="0.45">
      <c r="A1119" s="26">
        <f t="shared" si="134"/>
        <v>19</v>
      </c>
      <c r="E1119" s="26">
        <v>38</v>
      </c>
      <c r="S1119" s="26" t="e">
        <f t="shared" ca="1" si="133"/>
        <v>#N/A</v>
      </c>
    </row>
    <row r="1120" spans="1:19" x14ac:dyDescent="0.45">
      <c r="A1120" s="26">
        <f t="shared" si="134"/>
        <v>19</v>
      </c>
      <c r="E1120" s="26">
        <v>39</v>
      </c>
      <c r="S1120" s="26" t="e">
        <f t="shared" ca="1" si="133"/>
        <v>#N/A</v>
      </c>
    </row>
    <row r="1121" spans="1:19" x14ac:dyDescent="0.45">
      <c r="A1121" s="26">
        <f t="shared" si="134"/>
        <v>19</v>
      </c>
      <c r="E1121" s="26">
        <v>40</v>
      </c>
      <c r="S1121" s="26" t="e">
        <f t="shared" ca="1" si="133"/>
        <v>#N/A</v>
      </c>
    </row>
    <row r="1122" spans="1:19" x14ac:dyDescent="0.45">
      <c r="A1122" s="26">
        <f t="shared" si="134"/>
        <v>19</v>
      </c>
      <c r="E1122" s="26">
        <v>41</v>
      </c>
      <c r="S1122" s="26" t="e">
        <f t="shared" ca="1" si="133"/>
        <v>#N/A</v>
      </c>
    </row>
    <row r="1123" spans="1:19" x14ac:dyDescent="0.45">
      <c r="A1123" s="26">
        <f t="shared" si="134"/>
        <v>19</v>
      </c>
      <c r="E1123" s="26">
        <v>42</v>
      </c>
      <c r="S1123" s="26" t="e">
        <f t="shared" ca="1" si="133"/>
        <v>#N/A</v>
      </c>
    </row>
    <row r="1124" spans="1:19" x14ac:dyDescent="0.45">
      <c r="A1124" s="26">
        <f t="shared" si="134"/>
        <v>19</v>
      </c>
      <c r="E1124" s="26">
        <v>43</v>
      </c>
      <c r="S1124" s="26" t="e">
        <f t="shared" ca="1" si="133"/>
        <v>#N/A</v>
      </c>
    </row>
    <row r="1125" spans="1:19" x14ac:dyDescent="0.45">
      <c r="A1125" s="26">
        <f t="shared" si="134"/>
        <v>19</v>
      </c>
      <c r="E1125" s="26">
        <v>44</v>
      </c>
      <c r="S1125" s="26" t="e">
        <f t="shared" ca="1" si="133"/>
        <v>#N/A</v>
      </c>
    </row>
    <row r="1126" spans="1:19" x14ac:dyDescent="0.45">
      <c r="A1126" s="26">
        <f t="shared" si="134"/>
        <v>19</v>
      </c>
      <c r="E1126" s="26">
        <v>45</v>
      </c>
      <c r="S1126" s="26" t="e">
        <f t="shared" ca="1" si="133"/>
        <v>#N/A</v>
      </c>
    </row>
    <row r="1127" spans="1:19" x14ac:dyDescent="0.45">
      <c r="A1127" s="26">
        <f t="shared" si="134"/>
        <v>19</v>
      </c>
      <c r="E1127" s="26">
        <v>46</v>
      </c>
      <c r="S1127" s="26" t="e">
        <f t="shared" ca="1" si="133"/>
        <v>#N/A</v>
      </c>
    </row>
    <row r="1128" spans="1:19" x14ac:dyDescent="0.45">
      <c r="A1128" s="26">
        <f t="shared" si="134"/>
        <v>19</v>
      </c>
      <c r="E1128" s="26">
        <v>47</v>
      </c>
      <c r="S1128" s="26" t="e">
        <f t="shared" ca="1" si="133"/>
        <v>#N/A</v>
      </c>
    </row>
    <row r="1129" spans="1:19" x14ac:dyDescent="0.45">
      <c r="A1129" s="26">
        <f t="shared" si="134"/>
        <v>19</v>
      </c>
      <c r="E1129" s="26">
        <v>48</v>
      </c>
      <c r="S1129" s="26" t="e">
        <f t="shared" ca="1" si="133"/>
        <v>#N/A</v>
      </c>
    </row>
    <row r="1130" spans="1:19" x14ac:dyDescent="0.45">
      <c r="A1130" s="26">
        <f t="shared" si="134"/>
        <v>19</v>
      </c>
      <c r="E1130" s="26">
        <v>49</v>
      </c>
      <c r="S1130" s="26" t="e">
        <f t="shared" ca="1" si="133"/>
        <v>#N/A</v>
      </c>
    </row>
    <row r="1131" spans="1:19" x14ac:dyDescent="0.45">
      <c r="A1131" s="26">
        <f t="shared" si="134"/>
        <v>19</v>
      </c>
      <c r="E1131" s="26">
        <v>50</v>
      </c>
      <c r="S1131" s="26" t="e">
        <f t="shared" ca="1" si="133"/>
        <v>#N/A</v>
      </c>
    </row>
    <row r="1132" spans="1:19" x14ac:dyDescent="0.45">
      <c r="A1132" s="26">
        <f t="shared" si="134"/>
        <v>19</v>
      </c>
      <c r="E1132" s="26">
        <v>51</v>
      </c>
      <c r="S1132" s="26" t="e">
        <f t="shared" ca="1" si="133"/>
        <v>#N/A</v>
      </c>
    </row>
    <row r="1133" spans="1:19" x14ac:dyDescent="0.45">
      <c r="A1133" s="26">
        <f t="shared" si="134"/>
        <v>19</v>
      </c>
      <c r="E1133" s="26">
        <v>52</v>
      </c>
      <c r="S1133" s="26" t="e">
        <f t="shared" ca="1" si="133"/>
        <v>#N/A</v>
      </c>
    </row>
    <row r="1142" spans="1:21" x14ac:dyDescent="0.45">
      <c r="A1142" s="26">
        <f>(ROW()+58)/60</f>
        <v>20</v>
      </c>
      <c r="B1142" s="26">
        <f ca="1">INDIRECT("select!E"&amp;TEXT($B$1+A1142,"#"))</f>
        <v>0</v>
      </c>
      <c r="C1142" s="26" t="e">
        <f ca="1">VLOOKUP(B1142,$A$3181:$D$3190,4)</f>
        <v>#N/A</v>
      </c>
      <c r="D1142" s="26" t="e">
        <f ca="1">VLOOKUP(B1142,$A$3181:$D$3190,3)</f>
        <v>#N/A</v>
      </c>
      <c r="E1142" s="26">
        <v>1</v>
      </c>
      <c r="F1142" s="26" t="str">
        <f t="shared" ref="F1142:F1164" ca="1" si="135">IF(E1142&lt;=D$62,INDIRECT("E"&amp;TEXT($F$1+C$62+E1142-1,"#")),"")</f>
        <v>金融・保険</v>
      </c>
      <c r="G1142" s="26" t="str">
        <f ca="1">INDIRECT("select!G"&amp;TEXT($B$1+A1142,"#"))</f>
        <v>窯業・土石製品</v>
      </c>
      <c r="H1142" s="26">
        <f ca="1">VLOOKUP(G1142,E$3181:G$3219,3,0)</f>
        <v>32</v>
      </c>
      <c r="I1142" s="26">
        <f ca="1">VLOOKUP(G1142,E$3181:G$3219,2,0)</f>
        <v>4</v>
      </c>
      <c r="J1142" s="26" t="str">
        <f t="shared" ref="J1142:J1150" ca="1" si="136">IF(E1142&lt;=INDIRECT("I$"&amp;TEXT(ROW()-E1142+1,"#")),INDIRECT("H$"&amp;TEXT($F$1+INDIRECT("H$"&amp;TEXT(ROW()-E1142+1,"#"))+E1142-1,"#")),"")</f>
        <v>ガラス・ガラス製品</v>
      </c>
      <c r="K1142" s="26" t="str">
        <f ca="1">INDIRECT("select!H"&amp;TEXT($B$1+A1142,"#"))</f>
        <v>ガラス・ガラス製品</v>
      </c>
      <c r="L1142" s="26">
        <f ca="1">VLOOKUP(K1142,H$3181:J$3287,3,0)</f>
        <v>134</v>
      </c>
      <c r="M1142" s="26">
        <f ca="1">VLOOKUP(K1142,H$3181:J$3287,2,0)</f>
        <v>3</v>
      </c>
      <c r="N1142" s="26" t="str">
        <f t="shared" ref="N1142:N1164" ca="1" si="137">IF(E1142&lt;=INDIRECT("M$"&amp;TEXT(ROW()-E1142+1,"#")),INDIRECT("K$"&amp;TEXT($F$1+INDIRECT("L$"&amp;TEXT(ROW()-E1142+1,"#"))+E1142-1,"#")),"")</f>
        <v>板ガラス・安全ガラス</v>
      </c>
      <c r="O1142" s="26" t="str">
        <f ca="1">INDIRECT("select!I"&amp;TEXT($B$1+A1142,"#"))</f>
        <v>その他のガラス製品</v>
      </c>
      <c r="Q1142" s="26">
        <f ca="1">VLOOKUP(O1142,K$3181:O$3570,5,0)</f>
        <v>1501</v>
      </c>
      <c r="R1142" s="26">
        <f ca="1">VLOOKUP(O1142,K$3181:O$3570,4,0)</f>
        <v>21</v>
      </c>
      <c r="S1142" s="26" t="str">
        <f t="shared" ref="S1142:S1173" ca="1" si="138">IF(E1142&lt;=INDIRECT("R$"&amp;TEXT(ROW()-E1142+1,"#")),INDIRECT("P$"&amp;TEXT($F$1+INDIRECT("Q$"&amp;TEXT(ROW()-E1142+1,"#"))+E1142-1,"#")),"")</f>
        <v>光学ガラス素地（眼鏡用を含む）</v>
      </c>
      <c r="T1142" s="26" t="str">
        <f ca="1">IFERROR(VLOOKUP(O1142,K$3181:O$3570,2,0),"")</f>
        <v>251109</v>
      </c>
      <c r="U1142" s="26">
        <f ca="1">IFERROR(VLOOKUP(O1142,K$3181:O$3570,3,0),0)</f>
        <v>3.7766033710023001</v>
      </c>
    </row>
    <row r="1143" spans="1:21" x14ac:dyDescent="0.45">
      <c r="A1143" s="26">
        <f t="shared" ref="A1143:A1174" si="139">A1142</f>
        <v>20</v>
      </c>
      <c r="E1143" s="26">
        <v>2</v>
      </c>
      <c r="F1143" s="26" t="str">
        <f t="shared" ca="1" si="135"/>
        <v/>
      </c>
      <c r="J1143" s="26" t="str">
        <f t="shared" ca="1" si="136"/>
        <v>セメント・セメント製品</v>
      </c>
      <c r="N1143" s="26" t="str">
        <f t="shared" ca="1" si="137"/>
        <v>ガラス繊維・同製品</v>
      </c>
      <c r="S1143" s="26" t="str">
        <f t="shared" ca="1" si="138"/>
        <v>電球類用ガラスバルブ（管、棒を含む）</v>
      </c>
    </row>
    <row r="1144" spans="1:21" x14ac:dyDescent="0.45">
      <c r="A1144" s="26">
        <f t="shared" si="139"/>
        <v>20</v>
      </c>
      <c r="E1144" s="26">
        <v>3</v>
      </c>
      <c r="F1144" s="26" t="str">
        <f t="shared" ca="1" si="135"/>
        <v/>
      </c>
      <c r="J1144" s="26" t="str">
        <f t="shared" ca="1" si="136"/>
        <v>陶磁器</v>
      </c>
      <c r="N1144" s="26" t="str">
        <f t="shared" ca="1" si="137"/>
        <v>その他のガラス製品</v>
      </c>
      <c r="S1144" s="26" t="str">
        <f t="shared" ca="1" si="138"/>
        <v>電子管用ガラスバルブ（管、棒を含む）</v>
      </c>
    </row>
    <row r="1145" spans="1:21" x14ac:dyDescent="0.45">
      <c r="A1145" s="26">
        <f t="shared" si="139"/>
        <v>20</v>
      </c>
      <c r="E1145" s="26">
        <v>4</v>
      </c>
      <c r="F1145" s="26" t="str">
        <f t="shared" ca="1" si="135"/>
        <v/>
      </c>
      <c r="J1145" s="26" t="str">
        <f t="shared" ca="1" si="136"/>
        <v>その他の窯業・土石製品</v>
      </c>
      <c r="N1145" s="26" t="str">
        <f t="shared" ca="1" si="137"/>
        <v/>
      </c>
      <c r="S1145" s="26" t="str">
        <f t="shared" ca="1" si="138"/>
        <v>ガラス管・棒・球（電気用を除く）</v>
      </c>
    </row>
    <row r="1146" spans="1:21" x14ac:dyDescent="0.45">
      <c r="A1146" s="26">
        <f t="shared" si="139"/>
        <v>20</v>
      </c>
      <c r="E1146" s="26">
        <v>5</v>
      </c>
      <c r="F1146" s="26" t="str">
        <f t="shared" ca="1" si="135"/>
        <v/>
      </c>
      <c r="J1146" s="26" t="str">
        <f t="shared" ca="1" si="136"/>
        <v/>
      </c>
      <c r="N1146" s="26" t="str">
        <f t="shared" ca="1" si="137"/>
        <v/>
      </c>
      <c r="S1146" s="26" t="str">
        <f t="shared" ca="1" si="138"/>
        <v>その他のガラス製加工素材</v>
      </c>
    </row>
    <row r="1147" spans="1:21" x14ac:dyDescent="0.45">
      <c r="A1147" s="26">
        <f t="shared" si="139"/>
        <v>20</v>
      </c>
      <c r="E1147" s="26">
        <v>6</v>
      </c>
      <c r="F1147" s="26" t="str">
        <f t="shared" ca="1" si="135"/>
        <v/>
      </c>
      <c r="J1147" s="26" t="str">
        <f t="shared" ca="1" si="136"/>
        <v/>
      </c>
      <c r="N1147" s="26" t="str">
        <f t="shared" ca="1" si="137"/>
        <v/>
      </c>
      <c r="S1147" s="26" t="str">
        <f t="shared" ca="1" si="138"/>
        <v>半製品及び仕掛品</v>
      </c>
    </row>
    <row r="1148" spans="1:21" x14ac:dyDescent="0.45">
      <c r="A1148" s="26">
        <f t="shared" si="139"/>
        <v>20</v>
      </c>
      <c r="E1148" s="26">
        <v>7</v>
      </c>
      <c r="F1148" s="26" t="str">
        <f t="shared" ca="1" si="135"/>
        <v/>
      </c>
      <c r="J1148" s="26" t="str">
        <f t="shared" ca="1" si="136"/>
        <v/>
      </c>
      <c r="N1148" s="26" t="str">
        <f t="shared" ca="1" si="137"/>
        <v/>
      </c>
      <c r="S1148" s="26" t="str">
        <f t="shared" ca="1" si="138"/>
        <v>酒類用びん</v>
      </c>
    </row>
    <row r="1149" spans="1:21" x14ac:dyDescent="0.45">
      <c r="A1149" s="26">
        <f t="shared" si="139"/>
        <v>20</v>
      </c>
      <c r="E1149" s="26">
        <v>8</v>
      </c>
      <c r="F1149" s="26" t="str">
        <f t="shared" ca="1" si="135"/>
        <v/>
      </c>
      <c r="J1149" s="26" t="str">
        <f t="shared" ca="1" si="136"/>
        <v/>
      </c>
      <c r="N1149" s="26" t="str">
        <f t="shared" ca="1" si="137"/>
        <v/>
      </c>
      <c r="S1149" s="26" t="str">
        <f t="shared" ca="1" si="138"/>
        <v>清涼飲料用びん</v>
      </c>
    </row>
    <row r="1150" spans="1:21" x14ac:dyDescent="0.45">
      <c r="A1150" s="26">
        <f t="shared" si="139"/>
        <v>20</v>
      </c>
      <c r="E1150" s="26">
        <v>9</v>
      </c>
      <c r="F1150" s="26" t="str">
        <f t="shared" ca="1" si="135"/>
        <v/>
      </c>
      <c r="J1150" s="26" t="str">
        <f t="shared" ca="1" si="136"/>
        <v/>
      </c>
      <c r="N1150" s="26" t="str">
        <f t="shared" ca="1" si="137"/>
        <v/>
      </c>
      <c r="S1150" s="26" t="str">
        <f t="shared" ca="1" si="138"/>
        <v>し好・滋養飲料用びん</v>
      </c>
    </row>
    <row r="1151" spans="1:21" x14ac:dyDescent="0.45">
      <c r="A1151" s="26">
        <f t="shared" si="139"/>
        <v>20</v>
      </c>
      <c r="E1151" s="26">
        <v>10</v>
      </c>
      <c r="F1151" s="26" t="str">
        <f t="shared" ca="1" si="135"/>
        <v/>
      </c>
      <c r="N1151" s="26" t="str">
        <f t="shared" ca="1" si="137"/>
        <v/>
      </c>
      <c r="S1151" s="26" t="str">
        <f t="shared" ca="1" si="138"/>
        <v>食料用・調味料用容器</v>
      </c>
    </row>
    <row r="1152" spans="1:21" x14ac:dyDescent="0.45">
      <c r="A1152" s="26">
        <f t="shared" si="139"/>
        <v>20</v>
      </c>
      <c r="E1152" s="26">
        <v>11</v>
      </c>
      <c r="F1152" s="26" t="str">
        <f t="shared" ca="1" si="135"/>
        <v/>
      </c>
      <c r="N1152" s="26" t="str">
        <f t="shared" ca="1" si="137"/>
        <v/>
      </c>
      <c r="S1152" s="26" t="str">
        <f t="shared" ca="1" si="138"/>
        <v>化粧品用容器</v>
      </c>
    </row>
    <row r="1153" spans="1:19" x14ac:dyDescent="0.45">
      <c r="A1153" s="26">
        <f t="shared" si="139"/>
        <v>20</v>
      </c>
      <c r="E1153" s="26">
        <v>12</v>
      </c>
      <c r="F1153" s="26" t="str">
        <f t="shared" ca="1" si="135"/>
        <v/>
      </c>
      <c r="N1153" s="26" t="str">
        <f t="shared" ca="1" si="137"/>
        <v/>
      </c>
      <c r="S1153" s="26" t="str">
        <f t="shared" ca="1" si="138"/>
        <v>その他のガラス製容器</v>
      </c>
    </row>
    <row r="1154" spans="1:19" x14ac:dyDescent="0.45">
      <c r="A1154" s="26">
        <f t="shared" si="139"/>
        <v>20</v>
      </c>
      <c r="E1154" s="26">
        <v>13</v>
      </c>
      <c r="F1154" s="26" t="str">
        <f t="shared" ca="1" si="135"/>
        <v/>
      </c>
      <c r="N1154" s="26" t="str">
        <f t="shared" ca="1" si="137"/>
        <v/>
      </c>
      <c r="S1154" s="26" t="str">
        <f t="shared" ca="1" si="138"/>
        <v>理化学用・医療用ガラス器具</v>
      </c>
    </row>
    <row r="1155" spans="1:19" x14ac:dyDescent="0.45">
      <c r="A1155" s="26">
        <f t="shared" si="139"/>
        <v>20</v>
      </c>
      <c r="E1155" s="26">
        <v>14</v>
      </c>
      <c r="F1155" s="26" t="str">
        <f t="shared" ca="1" si="135"/>
        <v/>
      </c>
      <c r="N1155" s="26" t="str">
        <f t="shared" ca="1" si="137"/>
        <v/>
      </c>
      <c r="S1155" s="26" t="str">
        <f t="shared" ca="1" si="138"/>
        <v>アンプル</v>
      </c>
    </row>
    <row r="1156" spans="1:19" x14ac:dyDescent="0.45">
      <c r="A1156" s="26">
        <f t="shared" si="139"/>
        <v>20</v>
      </c>
      <c r="E1156" s="26">
        <v>15</v>
      </c>
      <c r="F1156" s="26" t="str">
        <f t="shared" ca="1" si="135"/>
        <v/>
      </c>
      <c r="N1156" s="26" t="str">
        <f t="shared" ca="1" si="137"/>
        <v/>
      </c>
      <c r="S1156" s="26" t="str">
        <f t="shared" ca="1" si="138"/>
        <v>薬瓶</v>
      </c>
    </row>
    <row r="1157" spans="1:19" x14ac:dyDescent="0.45">
      <c r="A1157" s="26">
        <f t="shared" si="139"/>
        <v>20</v>
      </c>
      <c r="E1157" s="26">
        <v>16</v>
      </c>
      <c r="F1157" s="26" t="str">
        <f t="shared" ca="1" si="135"/>
        <v/>
      </c>
      <c r="N1157" s="26" t="str">
        <f t="shared" ca="1" si="137"/>
        <v/>
      </c>
      <c r="S1157" s="26" t="str">
        <f t="shared" ca="1" si="138"/>
        <v>卓上用ガラス器具</v>
      </c>
    </row>
    <row r="1158" spans="1:19" x14ac:dyDescent="0.45">
      <c r="A1158" s="26">
        <f t="shared" si="139"/>
        <v>20</v>
      </c>
      <c r="E1158" s="26">
        <v>17</v>
      </c>
      <c r="F1158" s="26" t="str">
        <f t="shared" ca="1" si="135"/>
        <v/>
      </c>
      <c r="N1158" s="26" t="str">
        <f t="shared" ca="1" si="137"/>
        <v/>
      </c>
      <c r="S1158" s="26" t="str">
        <f t="shared" ca="1" si="138"/>
        <v>ガラス製台所用品・食卓用品</v>
      </c>
    </row>
    <row r="1159" spans="1:19" x14ac:dyDescent="0.45">
      <c r="A1159" s="26">
        <f t="shared" si="139"/>
        <v>20</v>
      </c>
      <c r="E1159" s="26">
        <v>18</v>
      </c>
      <c r="F1159" s="26" t="str">
        <f t="shared" ca="1" si="135"/>
        <v/>
      </c>
      <c r="N1159" s="26" t="str">
        <f t="shared" ca="1" si="137"/>
        <v/>
      </c>
      <c r="S1159" s="26" t="str">
        <f t="shared" ca="1" si="138"/>
        <v>魔法瓶用ガラス製中瓶</v>
      </c>
    </row>
    <row r="1160" spans="1:19" x14ac:dyDescent="0.45">
      <c r="A1160" s="26">
        <f t="shared" si="139"/>
        <v>20</v>
      </c>
      <c r="E1160" s="26">
        <v>19</v>
      </c>
      <c r="F1160" s="26" t="str">
        <f t="shared" ca="1" si="135"/>
        <v/>
      </c>
      <c r="N1160" s="26" t="str">
        <f t="shared" ca="1" si="137"/>
        <v/>
      </c>
      <c r="S1160" s="26" t="str">
        <f t="shared" ca="1" si="138"/>
        <v>照明用・信号用ガラス製品</v>
      </c>
    </row>
    <row r="1161" spans="1:19" x14ac:dyDescent="0.45">
      <c r="A1161" s="26">
        <f t="shared" si="139"/>
        <v>20</v>
      </c>
      <c r="E1161" s="26">
        <v>20</v>
      </c>
      <c r="F1161" s="26" t="str">
        <f t="shared" ca="1" si="135"/>
        <v/>
      </c>
      <c r="N1161" s="26" t="str">
        <f t="shared" ca="1" si="137"/>
        <v/>
      </c>
      <c r="S1161" s="26" t="str">
        <f t="shared" ca="1" si="138"/>
        <v>他に分類されないガラス、同製品</v>
      </c>
    </row>
    <row r="1162" spans="1:19" x14ac:dyDescent="0.45">
      <c r="A1162" s="26">
        <f t="shared" si="139"/>
        <v>20</v>
      </c>
      <c r="E1162" s="26">
        <v>21</v>
      </c>
      <c r="F1162" s="26" t="str">
        <f t="shared" ca="1" si="135"/>
        <v/>
      </c>
      <c r="N1162" s="26" t="str">
        <f t="shared" ca="1" si="137"/>
        <v/>
      </c>
      <c r="S1162" s="26" t="str">
        <f t="shared" ca="1" si="138"/>
        <v>半製品及び仕掛品</v>
      </c>
    </row>
    <row r="1163" spans="1:19" x14ac:dyDescent="0.45">
      <c r="A1163" s="26">
        <f t="shared" si="139"/>
        <v>20</v>
      </c>
      <c r="E1163" s="26">
        <v>22</v>
      </c>
      <c r="F1163" s="26" t="str">
        <f t="shared" ca="1" si="135"/>
        <v/>
      </c>
      <c r="N1163" s="26" t="str">
        <f t="shared" ca="1" si="137"/>
        <v/>
      </c>
      <c r="S1163" s="26" t="str">
        <f t="shared" ca="1" si="138"/>
        <v/>
      </c>
    </row>
    <row r="1164" spans="1:19" x14ac:dyDescent="0.45">
      <c r="A1164" s="26">
        <f t="shared" si="139"/>
        <v>20</v>
      </c>
      <c r="E1164" s="26">
        <v>23</v>
      </c>
      <c r="F1164" s="26" t="str">
        <f t="shared" ca="1" si="135"/>
        <v/>
      </c>
      <c r="N1164" s="26" t="str">
        <f t="shared" ca="1" si="137"/>
        <v/>
      </c>
      <c r="S1164" s="26" t="str">
        <f t="shared" ca="1" si="138"/>
        <v/>
      </c>
    </row>
    <row r="1165" spans="1:19" x14ac:dyDescent="0.45">
      <c r="A1165" s="26">
        <f t="shared" si="139"/>
        <v>20</v>
      </c>
      <c r="E1165" s="26">
        <v>24</v>
      </c>
      <c r="S1165" s="26" t="str">
        <f t="shared" ca="1" si="138"/>
        <v/>
      </c>
    </row>
    <row r="1166" spans="1:19" x14ac:dyDescent="0.45">
      <c r="A1166" s="26">
        <f t="shared" si="139"/>
        <v>20</v>
      </c>
      <c r="E1166" s="26">
        <v>25</v>
      </c>
      <c r="S1166" s="26" t="str">
        <f t="shared" ca="1" si="138"/>
        <v/>
      </c>
    </row>
    <row r="1167" spans="1:19" x14ac:dyDescent="0.45">
      <c r="A1167" s="26">
        <f t="shared" si="139"/>
        <v>20</v>
      </c>
      <c r="E1167" s="26">
        <v>26</v>
      </c>
      <c r="S1167" s="26" t="str">
        <f t="shared" ca="1" si="138"/>
        <v/>
      </c>
    </row>
    <row r="1168" spans="1:19" x14ac:dyDescent="0.45">
      <c r="A1168" s="26">
        <f t="shared" si="139"/>
        <v>20</v>
      </c>
      <c r="E1168" s="26">
        <v>27</v>
      </c>
      <c r="S1168" s="26" t="str">
        <f t="shared" ca="1" si="138"/>
        <v/>
      </c>
    </row>
    <row r="1169" spans="1:19" x14ac:dyDescent="0.45">
      <c r="A1169" s="26">
        <f t="shared" si="139"/>
        <v>20</v>
      </c>
      <c r="E1169" s="26">
        <v>28</v>
      </c>
      <c r="S1169" s="26" t="str">
        <f t="shared" ca="1" si="138"/>
        <v/>
      </c>
    </row>
    <row r="1170" spans="1:19" x14ac:dyDescent="0.45">
      <c r="A1170" s="26">
        <f t="shared" si="139"/>
        <v>20</v>
      </c>
      <c r="E1170" s="26">
        <v>29</v>
      </c>
      <c r="S1170" s="26" t="str">
        <f t="shared" ca="1" si="138"/>
        <v/>
      </c>
    </row>
    <row r="1171" spans="1:19" x14ac:dyDescent="0.45">
      <c r="A1171" s="26">
        <f t="shared" si="139"/>
        <v>20</v>
      </c>
      <c r="E1171" s="26">
        <v>30</v>
      </c>
      <c r="S1171" s="26" t="str">
        <f t="shared" ca="1" si="138"/>
        <v/>
      </c>
    </row>
    <row r="1172" spans="1:19" x14ac:dyDescent="0.45">
      <c r="A1172" s="26">
        <f t="shared" si="139"/>
        <v>20</v>
      </c>
      <c r="E1172" s="26">
        <v>31</v>
      </c>
      <c r="S1172" s="26" t="str">
        <f t="shared" ca="1" si="138"/>
        <v/>
      </c>
    </row>
    <row r="1173" spans="1:19" x14ac:dyDescent="0.45">
      <c r="A1173" s="26">
        <f t="shared" si="139"/>
        <v>20</v>
      </c>
      <c r="E1173" s="26">
        <v>32</v>
      </c>
      <c r="S1173" s="26" t="str">
        <f t="shared" ca="1" si="138"/>
        <v/>
      </c>
    </row>
    <row r="1174" spans="1:19" x14ac:dyDescent="0.45">
      <c r="A1174" s="26">
        <f t="shared" si="139"/>
        <v>20</v>
      </c>
      <c r="E1174" s="26">
        <v>33</v>
      </c>
      <c r="S1174" s="26" t="str">
        <f t="shared" ref="S1174:S1193" ca="1" si="140">IF(E1174&lt;=INDIRECT("R$"&amp;TEXT(ROW()-E1174+1,"#")),INDIRECT("P$"&amp;TEXT($F$1+INDIRECT("Q$"&amp;TEXT(ROW()-E1174+1,"#"))+E1174-1,"#")),"")</f>
        <v/>
      </c>
    </row>
    <row r="1175" spans="1:19" x14ac:dyDescent="0.45">
      <c r="A1175" s="26">
        <f t="shared" ref="A1175:A1193" si="141">A1174</f>
        <v>20</v>
      </c>
      <c r="E1175" s="26">
        <v>34</v>
      </c>
      <c r="S1175" s="26" t="str">
        <f t="shared" ca="1" si="140"/>
        <v/>
      </c>
    </row>
    <row r="1176" spans="1:19" x14ac:dyDescent="0.45">
      <c r="A1176" s="26">
        <f t="shared" si="141"/>
        <v>20</v>
      </c>
      <c r="E1176" s="26">
        <v>35</v>
      </c>
      <c r="S1176" s="26" t="str">
        <f t="shared" ca="1" si="140"/>
        <v/>
      </c>
    </row>
    <row r="1177" spans="1:19" x14ac:dyDescent="0.45">
      <c r="A1177" s="26">
        <f t="shared" si="141"/>
        <v>20</v>
      </c>
      <c r="E1177" s="26">
        <v>36</v>
      </c>
      <c r="S1177" s="26" t="str">
        <f t="shared" ca="1" si="140"/>
        <v/>
      </c>
    </row>
    <row r="1178" spans="1:19" x14ac:dyDescent="0.45">
      <c r="A1178" s="26">
        <f t="shared" si="141"/>
        <v>20</v>
      </c>
      <c r="E1178" s="26">
        <v>37</v>
      </c>
      <c r="S1178" s="26" t="str">
        <f t="shared" ca="1" si="140"/>
        <v/>
      </c>
    </row>
    <row r="1179" spans="1:19" x14ac:dyDescent="0.45">
      <c r="A1179" s="26">
        <f t="shared" si="141"/>
        <v>20</v>
      </c>
      <c r="E1179" s="26">
        <v>38</v>
      </c>
      <c r="S1179" s="26" t="str">
        <f t="shared" ca="1" si="140"/>
        <v/>
      </c>
    </row>
    <row r="1180" spans="1:19" x14ac:dyDescent="0.45">
      <c r="A1180" s="26">
        <f t="shared" si="141"/>
        <v>20</v>
      </c>
      <c r="E1180" s="26">
        <v>39</v>
      </c>
      <c r="S1180" s="26" t="str">
        <f t="shared" ca="1" si="140"/>
        <v/>
      </c>
    </row>
    <row r="1181" spans="1:19" x14ac:dyDescent="0.45">
      <c r="A1181" s="26">
        <f t="shared" si="141"/>
        <v>20</v>
      </c>
      <c r="E1181" s="26">
        <v>40</v>
      </c>
      <c r="S1181" s="26" t="str">
        <f t="shared" ca="1" si="140"/>
        <v/>
      </c>
    </row>
    <row r="1182" spans="1:19" x14ac:dyDescent="0.45">
      <c r="A1182" s="26">
        <f t="shared" si="141"/>
        <v>20</v>
      </c>
      <c r="E1182" s="26">
        <v>41</v>
      </c>
      <c r="S1182" s="26" t="str">
        <f t="shared" ca="1" si="140"/>
        <v/>
      </c>
    </row>
    <row r="1183" spans="1:19" x14ac:dyDescent="0.45">
      <c r="A1183" s="26">
        <f t="shared" si="141"/>
        <v>20</v>
      </c>
      <c r="E1183" s="26">
        <v>42</v>
      </c>
      <c r="S1183" s="26" t="str">
        <f t="shared" ca="1" si="140"/>
        <v/>
      </c>
    </row>
    <row r="1184" spans="1:19" x14ac:dyDescent="0.45">
      <c r="A1184" s="26">
        <f t="shared" si="141"/>
        <v>20</v>
      </c>
      <c r="E1184" s="26">
        <v>43</v>
      </c>
      <c r="S1184" s="26" t="str">
        <f t="shared" ca="1" si="140"/>
        <v/>
      </c>
    </row>
    <row r="1185" spans="1:19" x14ac:dyDescent="0.45">
      <c r="A1185" s="26">
        <f t="shared" si="141"/>
        <v>20</v>
      </c>
      <c r="E1185" s="26">
        <v>44</v>
      </c>
      <c r="S1185" s="26" t="str">
        <f t="shared" ca="1" si="140"/>
        <v/>
      </c>
    </row>
    <row r="1186" spans="1:19" x14ac:dyDescent="0.45">
      <c r="A1186" s="26">
        <f t="shared" si="141"/>
        <v>20</v>
      </c>
      <c r="E1186" s="26">
        <v>45</v>
      </c>
      <c r="S1186" s="26" t="str">
        <f t="shared" ca="1" si="140"/>
        <v/>
      </c>
    </row>
    <row r="1187" spans="1:19" x14ac:dyDescent="0.45">
      <c r="A1187" s="26">
        <f t="shared" si="141"/>
        <v>20</v>
      </c>
      <c r="E1187" s="26">
        <v>46</v>
      </c>
      <c r="S1187" s="26" t="str">
        <f t="shared" ca="1" si="140"/>
        <v/>
      </c>
    </row>
    <row r="1188" spans="1:19" x14ac:dyDescent="0.45">
      <c r="A1188" s="26">
        <f t="shared" si="141"/>
        <v>20</v>
      </c>
      <c r="E1188" s="26">
        <v>47</v>
      </c>
      <c r="S1188" s="26" t="str">
        <f t="shared" ca="1" si="140"/>
        <v/>
      </c>
    </row>
    <row r="1189" spans="1:19" x14ac:dyDescent="0.45">
      <c r="A1189" s="26">
        <f t="shared" si="141"/>
        <v>20</v>
      </c>
      <c r="E1189" s="26">
        <v>48</v>
      </c>
      <c r="S1189" s="26" t="str">
        <f t="shared" ca="1" si="140"/>
        <v/>
      </c>
    </row>
    <row r="1190" spans="1:19" x14ac:dyDescent="0.45">
      <c r="A1190" s="26">
        <f t="shared" si="141"/>
        <v>20</v>
      </c>
      <c r="E1190" s="26">
        <v>49</v>
      </c>
      <c r="S1190" s="26" t="str">
        <f t="shared" ca="1" si="140"/>
        <v/>
      </c>
    </row>
    <row r="1191" spans="1:19" x14ac:dyDescent="0.45">
      <c r="A1191" s="26">
        <f t="shared" si="141"/>
        <v>20</v>
      </c>
      <c r="E1191" s="26">
        <v>50</v>
      </c>
      <c r="S1191" s="26" t="str">
        <f t="shared" ca="1" si="140"/>
        <v/>
      </c>
    </row>
    <row r="1192" spans="1:19" x14ac:dyDescent="0.45">
      <c r="A1192" s="26">
        <f t="shared" si="141"/>
        <v>20</v>
      </c>
      <c r="E1192" s="26">
        <v>51</v>
      </c>
      <c r="S1192" s="26" t="str">
        <f t="shared" ca="1" si="140"/>
        <v/>
      </c>
    </row>
    <row r="1193" spans="1:19" x14ac:dyDescent="0.45">
      <c r="A1193" s="26">
        <f t="shared" si="141"/>
        <v>20</v>
      </c>
      <c r="E1193" s="26">
        <v>52</v>
      </c>
      <c r="S1193" s="26" t="str">
        <f t="shared" ca="1" si="140"/>
        <v/>
      </c>
    </row>
    <row r="1202" spans="1:21" x14ac:dyDescent="0.45">
      <c r="A1202" s="26">
        <f>(ROW()+58)/60</f>
        <v>21</v>
      </c>
      <c r="B1202" s="26">
        <f ca="1">INDIRECT("select!E"&amp;TEXT($B$1+A1202,"#"))</f>
        <v>0</v>
      </c>
      <c r="C1202" s="26" t="e">
        <f ca="1">VLOOKUP(B1202,$A$3181:$D$3190,4)</f>
        <v>#N/A</v>
      </c>
      <c r="D1202" s="26" t="e">
        <f ca="1">VLOOKUP(B1202,$A$3181:$D$3190,3)</f>
        <v>#N/A</v>
      </c>
      <c r="E1202" s="26">
        <v>1</v>
      </c>
      <c r="F1202" s="26" t="str">
        <f t="shared" ref="F1202:F1224" ca="1" si="142">IF(E1202&lt;=D$62,INDIRECT("E"&amp;TEXT($F$1+C$62+E1202-1,"#")),"")</f>
        <v>金融・保険</v>
      </c>
      <c r="G1202" s="26" t="str">
        <f ca="1">INDIRECT("select!G"&amp;TEXT($B$1+A1202,"#"))</f>
        <v>プラスチック・ゴム製品</v>
      </c>
      <c r="H1202" s="26">
        <f ca="1">VLOOKUP(G1202,E$3181:G$3219,3,0)</f>
        <v>29</v>
      </c>
      <c r="I1202" s="26">
        <f ca="1">VLOOKUP(G1202,E$3181:G$3219,2,0)</f>
        <v>2</v>
      </c>
      <c r="J1202" s="26" t="str">
        <f t="shared" ref="J1202:J1210" ca="1" si="143">IF(E1202&lt;=INDIRECT("I$"&amp;TEXT(ROW()-E1202+1,"#")),INDIRECT("H$"&amp;TEXT($F$1+INDIRECT("H$"&amp;TEXT(ROW()-E1202+1,"#"))+E1202-1,"#")),"")</f>
        <v>プラスチック製品</v>
      </c>
      <c r="K1202" s="26" t="str">
        <f ca="1">INDIRECT("select!H"&amp;TEXT($B$1+A1202,"#"))</f>
        <v>プラスチック製品</v>
      </c>
      <c r="L1202" s="26">
        <f ca="1">VLOOKUP(K1202,H$3181:J$3287,3,0)</f>
        <v>129</v>
      </c>
      <c r="M1202" s="26">
        <f ca="1">VLOOKUP(K1202,H$3181:J$3287,2,0)</f>
        <v>1</v>
      </c>
      <c r="N1202" s="26" t="str">
        <f t="shared" ref="N1202:N1224" ca="1" si="144">IF(E1202&lt;=INDIRECT("M$"&amp;TEXT(ROW()-E1202+1,"#")),INDIRECT("K$"&amp;TEXT($F$1+INDIRECT("L$"&amp;TEXT(ROW()-E1202+1,"#"))+E1202-1,"#")),"")</f>
        <v>プラスチック製品</v>
      </c>
      <c r="O1202" s="26" t="str">
        <f ca="1">INDIRECT("select!I"&amp;TEXT($B$1+A1202,"#"))</f>
        <v>プラスチック製品</v>
      </c>
      <c r="Q1202" s="26">
        <f ca="1">VLOOKUP(O1202,K$3181:O$3570,5,0)</f>
        <v>1350</v>
      </c>
      <c r="R1202" s="26">
        <f ca="1">VLOOKUP(O1202,K$3181:O$3570,4,0)</f>
        <v>52</v>
      </c>
      <c r="S1202" s="26" t="str">
        <f t="shared" ref="S1202:S1233" ca="1" si="145">IF(E1202&lt;=INDIRECT("R$"&amp;TEXT(ROW()-E1202+1,"#")),INDIRECT("P$"&amp;TEXT($F$1+INDIRECT("Q$"&amp;TEXT(ROW()-E1202+1,"#"))+E1202-1,"#")),"")</f>
        <v>包装用軟質プラスチックフィルム（厚さ０．２ｍｍ未満）</v>
      </c>
      <c r="T1202" s="26" t="str">
        <f ca="1">IFERROR(VLOOKUP(O1202,K$3181:O$3570,2,0),"")</f>
        <v>221101</v>
      </c>
      <c r="U1202" s="26">
        <f ca="1">IFERROR(VLOOKUP(O1202,K$3181:O$3570,3,0),0)</f>
        <v>2.9501771589561629</v>
      </c>
    </row>
    <row r="1203" spans="1:21" x14ac:dyDescent="0.45">
      <c r="A1203" s="26">
        <f t="shared" ref="A1203:A1234" si="146">A1202</f>
        <v>21</v>
      </c>
      <c r="E1203" s="26">
        <v>2</v>
      </c>
      <c r="F1203" s="26" t="str">
        <f t="shared" ca="1" si="142"/>
        <v/>
      </c>
      <c r="J1203" s="26" t="str">
        <f t="shared" ca="1" si="143"/>
        <v>ゴム製品</v>
      </c>
      <c r="N1203" s="26" t="str">
        <f t="shared" ca="1" si="144"/>
        <v/>
      </c>
      <c r="S1203" s="26" t="str">
        <f t="shared" ca="1" si="145"/>
        <v>その他の軟質プラスチックフィルム（厚さ０．２ｍｍ未満）</v>
      </c>
    </row>
    <row r="1204" spans="1:21" x14ac:dyDescent="0.45">
      <c r="A1204" s="26">
        <f t="shared" si="146"/>
        <v>21</v>
      </c>
      <c r="E1204" s="26">
        <v>3</v>
      </c>
      <c r="F1204" s="26" t="str">
        <f t="shared" ca="1" si="142"/>
        <v/>
      </c>
      <c r="J1204" s="26" t="str">
        <f t="shared" ca="1" si="143"/>
        <v/>
      </c>
      <c r="N1204" s="26" t="str">
        <f t="shared" ca="1" si="144"/>
        <v/>
      </c>
      <c r="S1204" s="26" t="str">
        <f t="shared" ca="1" si="145"/>
        <v>硬質プラスチックフィルム（厚さ０．５ｍｍ未満）</v>
      </c>
    </row>
    <row r="1205" spans="1:21" x14ac:dyDescent="0.45">
      <c r="A1205" s="26">
        <f t="shared" si="146"/>
        <v>21</v>
      </c>
      <c r="E1205" s="26">
        <v>4</v>
      </c>
      <c r="F1205" s="26" t="str">
        <f t="shared" ca="1" si="142"/>
        <v/>
      </c>
      <c r="J1205" s="26" t="str">
        <f t="shared" ca="1" si="143"/>
        <v/>
      </c>
      <c r="N1205" s="26" t="str">
        <f t="shared" ca="1" si="144"/>
        <v/>
      </c>
      <c r="S1205" s="26" t="str">
        <f t="shared" ca="1" si="145"/>
        <v>プラスチックシート（厚さ０．２ｍｍ以上で軟質のもの）</v>
      </c>
    </row>
    <row r="1206" spans="1:21" x14ac:dyDescent="0.45">
      <c r="A1206" s="26">
        <f t="shared" si="146"/>
        <v>21</v>
      </c>
      <c r="E1206" s="26">
        <v>5</v>
      </c>
      <c r="F1206" s="26" t="str">
        <f t="shared" ca="1" si="142"/>
        <v/>
      </c>
      <c r="J1206" s="26" t="str">
        <f t="shared" ca="1" si="143"/>
        <v/>
      </c>
      <c r="N1206" s="26" t="str">
        <f t="shared" ca="1" si="144"/>
        <v/>
      </c>
      <c r="S1206" s="26" t="str">
        <f t="shared" ca="1" si="145"/>
        <v>プラスチックタイル</v>
      </c>
    </row>
    <row r="1207" spans="1:21" x14ac:dyDescent="0.45">
      <c r="A1207" s="26">
        <f t="shared" si="146"/>
        <v>21</v>
      </c>
      <c r="E1207" s="26">
        <v>6</v>
      </c>
      <c r="F1207" s="26" t="str">
        <f t="shared" ca="1" si="142"/>
        <v/>
      </c>
      <c r="J1207" s="26" t="str">
        <f t="shared" ca="1" si="143"/>
        <v/>
      </c>
      <c r="N1207" s="26" t="str">
        <f t="shared" ca="1" si="144"/>
        <v/>
      </c>
      <c r="S1207" s="26" t="str">
        <f t="shared" ca="1" si="145"/>
        <v>その他のプラスチック床材</v>
      </c>
    </row>
    <row r="1208" spans="1:21" x14ac:dyDescent="0.45">
      <c r="A1208" s="26">
        <f t="shared" si="146"/>
        <v>21</v>
      </c>
      <c r="E1208" s="26">
        <v>7</v>
      </c>
      <c r="F1208" s="26" t="str">
        <f t="shared" ca="1" si="142"/>
        <v/>
      </c>
      <c r="J1208" s="26" t="str">
        <f t="shared" ca="1" si="143"/>
        <v/>
      </c>
      <c r="N1208" s="26" t="str">
        <f t="shared" ca="1" si="144"/>
        <v/>
      </c>
      <c r="S1208" s="26" t="str">
        <f t="shared" ca="1" si="145"/>
        <v>合成皮革</v>
      </c>
    </row>
    <row r="1209" spans="1:21" x14ac:dyDescent="0.45">
      <c r="A1209" s="26">
        <f t="shared" si="146"/>
        <v>21</v>
      </c>
      <c r="E1209" s="26">
        <v>8</v>
      </c>
      <c r="F1209" s="26" t="str">
        <f t="shared" ca="1" si="142"/>
        <v/>
      </c>
      <c r="J1209" s="26" t="str">
        <f t="shared" ca="1" si="143"/>
        <v/>
      </c>
      <c r="N1209" s="26" t="str">
        <f t="shared" ca="1" si="144"/>
        <v/>
      </c>
      <c r="S1209" s="26" t="str">
        <f t="shared" ca="1" si="145"/>
        <v>プラスチックフィルム・シート・床材・合成皮革加工品</v>
      </c>
    </row>
    <row r="1210" spans="1:21" x14ac:dyDescent="0.45">
      <c r="A1210" s="26">
        <f t="shared" si="146"/>
        <v>21</v>
      </c>
      <c r="E1210" s="26">
        <v>9</v>
      </c>
      <c r="F1210" s="26" t="str">
        <f t="shared" ca="1" si="142"/>
        <v/>
      </c>
      <c r="J1210" s="26" t="str">
        <f t="shared" ca="1" si="143"/>
        <v/>
      </c>
      <c r="N1210" s="26" t="str">
        <f t="shared" ca="1" si="144"/>
        <v/>
      </c>
      <c r="S1210" s="26" t="str">
        <f t="shared" ca="1" si="145"/>
        <v>半製品及び仕掛品</v>
      </c>
    </row>
    <row r="1211" spans="1:21" x14ac:dyDescent="0.45">
      <c r="A1211" s="26">
        <f t="shared" si="146"/>
        <v>21</v>
      </c>
      <c r="E1211" s="26">
        <v>10</v>
      </c>
      <c r="F1211" s="26" t="str">
        <f t="shared" ca="1" si="142"/>
        <v/>
      </c>
      <c r="N1211" s="26" t="str">
        <f t="shared" ca="1" si="144"/>
        <v/>
      </c>
      <c r="S1211" s="26" t="str">
        <f t="shared" ca="1" si="145"/>
        <v>プラスチック平板（厚さ０．５ｍｍ以上で硬質のもの）</v>
      </c>
    </row>
    <row r="1212" spans="1:21" x14ac:dyDescent="0.45">
      <c r="A1212" s="26">
        <f t="shared" si="146"/>
        <v>21</v>
      </c>
      <c r="E1212" s="26">
        <v>11</v>
      </c>
      <c r="F1212" s="26" t="str">
        <f t="shared" ca="1" si="142"/>
        <v/>
      </c>
      <c r="N1212" s="26" t="str">
        <f t="shared" ca="1" si="144"/>
        <v/>
      </c>
      <c r="S1212" s="26" t="str">
        <f t="shared" ca="1" si="145"/>
        <v>プラスチック波板（厚さ０．５ｍｍ以上で硬質のもの）</v>
      </c>
    </row>
    <row r="1213" spans="1:21" x14ac:dyDescent="0.45">
      <c r="A1213" s="26">
        <f t="shared" si="146"/>
        <v>21</v>
      </c>
      <c r="E1213" s="26">
        <v>12</v>
      </c>
      <c r="F1213" s="26" t="str">
        <f t="shared" ca="1" si="142"/>
        <v/>
      </c>
      <c r="N1213" s="26" t="str">
        <f t="shared" ca="1" si="144"/>
        <v/>
      </c>
      <c r="S1213" s="26" t="str">
        <f t="shared" ca="1" si="145"/>
        <v>プラスチック積層品</v>
      </c>
    </row>
    <row r="1214" spans="1:21" x14ac:dyDescent="0.45">
      <c r="A1214" s="26">
        <f t="shared" si="146"/>
        <v>21</v>
      </c>
      <c r="E1214" s="26">
        <v>13</v>
      </c>
      <c r="F1214" s="26" t="str">
        <f t="shared" ca="1" si="142"/>
        <v/>
      </c>
      <c r="N1214" s="26" t="str">
        <f t="shared" ca="1" si="144"/>
        <v/>
      </c>
      <c r="S1214" s="26" t="str">
        <f t="shared" ca="1" si="145"/>
        <v>プラスチック化粧板</v>
      </c>
    </row>
    <row r="1215" spans="1:21" x14ac:dyDescent="0.45">
      <c r="A1215" s="26">
        <f t="shared" si="146"/>
        <v>21</v>
      </c>
      <c r="E1215" s="26">
        <v>14</v>
      </c>
      <c r="F1215" s="26" t="str">
        <f t="shared" ca="1" si="142"/>
        <v/>
      </c>
      <c r="N1215" s="26" t="str">
        <f t="shared" ca="1" si="144"/>
        <v/>
      </c>
      <c r="S1215" s="26" t="str">
        <f t="shared" ca="1" si="145"/>
        <v>プラスチック棒</v>
      </c>
    </row>
    <row r="1216" spans="1:21" x14ac:dyDescent="0.45">
      <c r="A1216" s="26">
        <f t="shared" si="146"/>
        <v>21</v>
      </c>
      <c r="E1216" s="26">
        <v>15</v>
      </c>
      <c r="F1216" s="26" t="str">
        <f t="shared" ca="1" si="142"/>
        <v/>
      </c>
      <c r="N1216" s="26" t="str">
        <f t="shared" ca="1" si="144"/>
        <v/>
      </c>
      <c r="S1216" s="26" t="str">
        <f t="shared" ca="1" si="145"/>
        <v>プラスチック硬質管</v>
      </c>
    </row>
    <row r="1217" spans="1:19" x14ac:dyDescent="0.45">
      <c r="A1217" s="26">
        <f t="shared" si="146"/>
        <v>21</v>
      </c>
      <c r="E1217" s="26">
        <v>16</v>
      </c>
      <c r="F1217" s="26" t="str">
        <f t="shared" ca="1" si="142"/>
        <v/>
      </c>
      <c r="N1217" s="26" t="str">
        <f t="shared" ca="1" si="144"/>
        <v/>
      </c>
      <c r="S1217" s="26" t="str">
        <f t="shared" ca="1" si="145"/>
        <v>プラスチックホース</v>
      </c>
    </row>
    <row r="1218" spans="1:19" x14ac:dyDescent="0.45">
      <c r="A1218" s="26">
        <f t="shared" si="146"/>
        <v>21</v>
      </c>
      <c r="E1218" s="26">
        <v>17</v>
      </c>
      <c r="F1218" s="26" t="str">
        <f t="shared" ca="1" si="142"/>
        <v/>
      </c>
      <c r="N1218" s="26" t="str">
        <f t="shared" ca="1" si="144"/>
        <v/>
      </c>
      <c r="S1218" s="26" t="str">
        <f t="shared" ca="1" si="145"/>
        <v>プラスチック継手（バルブ、コックを含む）</v>
      </c>
    </row>
    <row r="1219" spans="1:19" x14ac:dyDescent="0.45">
      <c r="A1219" s="26">
        <f t="shared" si="146"/>
        <v>21</v>
      </c>
      <c r="E1219" s="26">
        <v>18</v>
      </c>
      <c r="F1219" s="26" t="str">
        <f t="shared" ca="1" si="142"/>
        <v/>
      </c>
      <c r="N1219" s="26" t="str">
        <f t="shared" ca="1" si="144"/>
        <v/>
      </c>
      <c r="S1219" s="26" t="str">
        <f t="shared" ca="1" si="145"/>
        <v>プラスチック雨どい、同附属品</v>
      </c>
    </row>
    <row r="1220" spans="1:19" x14ac:dyDescent="0.45">
      <c r="A1220" s="26">
        <f t="shared" si="146"/>
        <v>21</v>
      </c>
      <c r="E1220" s="26">
        <v>19</v>
      </c>
      <c r="F1220" s="26" t="str">
        <f t="shared" ca="1" si="142"/>
        <v/>
      </c>
      <c r="N1220" s="26" t="str">
        <f t="shared" ca="1" si="144"/>
        <v/>
      </c>
      <c r="S1220" s="26" t="str">
        <f t="shared" ca="1" si="145"/>
        <v>その他のプラスチック異形押出製品</v>
      </c>
    </row>
    <row r="1221" spans="1:19" x14ac:dyDescent="0.45">
      <c r="A1221" s="26">
        <f t="shared" si="146"/>
        <v>21</v>
      </c>
      <c r="E1221" s="26">
        <v>20</v>
      </c>
      <c r="F1221" s="26" t="str">
        <f t="shared" ca="1" si="142"/>
        <v/>
      </c>
      <c r="N1221" s="26" t="str">
        <f t="shared" ca="1" si="144"/>
        <v/>
      </c>
      <c r="S1221" s="26" t="str">
        <f t="shared" ca="1" si="145"/>
        <v>プラスチック板・棒・管・継手・異形押出製品の加工品</v>
      </c>
    </row>
    <row r="1222" spans="1:19" x14ac:dyDescent="0.45">
      <c r="A1222" s="26">
        <f t="shared" si="146"/>
        <v>21</v>
      </c>
      <c r="E1222" s="26">
        <v>21</v>
      </c>
      <c r="F1222" s="26" t="str">
        <f t="shared" ca="1" si="142"/>
        <v/>
      </c>
      <c r="N1222" s="26" t="str">
        <f t="shared" ca="1" si="144"/>
        <v/>
      </c>
      <c r="S1222" s="26" t="str">
        <f t="shared" ca="1" si="145"/>
        <v>半製品及び仕掛品</v>
      </c>
    </row>
    <row r="1223" spans="1:19" x14ac:dyDescent="0.45">
      <c r="A1223" s="26">
        <f t="shared" si="146"/>
        <v>21</v>
      </c>
      <c r="E1223" s="26">
        <v>22</v>
      </c>
      <c r="F1223" s="26" t="str">
        <f t="shared" ca="1" si="142"/>
        <v/>
      </c>
      <c r="N1223" s="26" t="str">
        <f t="shared" ca="1" si="144"/>
        <v/>
      </c>
      <c r="S1223" s="26" t="str">
        <f t="shared" ca="1" si="145"/>
        <v>軟質プラスチック発泡製品（半硬質性を含む）</v>
      </c>
    </row>
    <row r="1224" spans="1:19" x14ac:dyDescent="0.45">
      <c r="A1224" s="26">
        <f t="shared" si="146"/>
        <v>21</v>
      </c>
      <c r="E1224" s="26">
        <v>23</v>
      </c>
      <c r="F1224" s="26" t="str">
        <f t="shared" ca="1" si="142"/>
        <v/>
      </c>
      <c r="N1224" s="26" t="str">
        <f t="shared" ca="1" si="144"/>
        <v/>
      </c>
      <c r="S1224" s="26" t="str">
        <f t="shared" ca="1" si="145"/>
        <v>硬質プラスチック発泡製品（厚板）（厚さ３ｍｍ以上）</v>
      </c>
    </row>
    <row r="1225" spans="1:19" x14ac:dyDescent="0.45">
      <c r="A1225" s="26">
        <f t="shared" si="146"/>
        <v>21</v>
      </c>
      <c r="E1225" s="26">
        <v>24</v>
      </c>
      <c r="S1225" s="26" t="str">
        <f t="shared" ca="1" si="145"/>
        <v>硬質プラスチック発泡製品（薄板）（厚さ３ｍｍ未満）</v>
      </c>
    </row>
    <row r="1226" spans="1:19" x14ac:dyDescent="0.45">
      <c r="A1226" s="26">
        <f t="shared" si="146"/>
        <v>21</v>
      </c>
      <c r="E1226" s="26">
        <v>25</v>
      </c>
      <c r="S1226" s="26" t="str">
        <f t="shared" ca="1" si="145"/>
        <v>その他の硬質プラスチック発泡製品</v>
      </c>
    </row>
    <row r="1227" spans="1:19" x14ac:dyDescent="0.45">
      <c r="A1227" s="26">
        <f t="shared" si="146"/>
        <v>21</v>
      </c>
      <c r="E1227" s="26">
        <v>26</v>
      </c>
      <c r="S1227" s="26" t="str">
        <f t="shared" ca="1" si="145"/>
        <v>発泡プラスチック製品の加工品</v>
      </c>
    </row>
    <row r="1228" spans="1:19" x14ac:dyDescent="0.45">
      <c r="A1228" s="26">
        <f t="shared" si="146"/>
        <v>21</v>
      </c>
      <c r="E1228" s="26">
        <v>27</v>
      </c>
      <c r="S1228" s="26" t="str">
        <f t="shared" ca="1" si="145"/>
        <v>半製品及び仕掛品</v>
      </c>
    </row>
    <row r="1229" spans="1:19" x14ac:dyDescent="0.45">
      <c r="A1229" s="26">
        <f t="shared" si="146"/>
        <v>21</v>
      </c>
      <c r="E1229" s="26">
        <v>28</v>
      </c>
      <c r="S1229" s="26" t="str">
        <f t="shared" ca="1" si="145"/>
        <v>電気機械器具用プラスチック製品</v>
      </c>
    </row>
    <row r="1230" spans="1:19" x14ac:dyDescent="0.45">
      <c r="A1230" s="26">
        <f t="shared" si="146"/>
        <v>21</v>
      </c>
      <c r="E1230" s="26">
        <v>29</v>
      </c>
      <c r="S1230" s="26" t="str">
        <f t="shared" ca="1" si="145"/>
        <v>自動車用プラスチック製品</v>
      </c>
    </row>
    <row r="1231" spans="1:19" x14ac:dyDescent="0.45">
      <c r="A1231" s="26">
        <f t="shared" si="146"/>
        <v>21</v>
      </c>
      <c r="E1231" s="26">
        <v>30</v>
      </c>
      <c r="S1231" s="26" t="str">
        <f t="shared" ca="1" si="145"/>
        <v>輸送機械用プラスチック製品（自動車用を除く）</v>
      </c>
    </row>
    <row r="1232" spans="1:19" x14ac:dyDescent="0.45">
      <c r="A1232" s="26">
        <f t="shared" si="146"/>
        <v>21</v>
      </c>
      <c r="E1232" s="26">
        <v>31</v>
      </c>
      <c r="S1232" s="26" t="str">
        <f t="shared" ca="1" si="145"/>
        <v>その他の工業用プラスチック製品</v>
      </c>
    </row>
    <row r="1233" spans="1:19" x14ac:dyDescent="0.45">
      <c r="A1233" s="26">
        <f t="shared" si="146"/>
        <v>21</v>
      </c>
      <c r="E1233" s="26">
        <v>32</v>
      </c>
      <c r="S1233" s="26" t="str">
        <f t="shared" ca="1" si="145"/>
        <v>工業用プラスチック製品の加工品</v>
      </c>
    </row>
    <row r="1234" spans="1:19" x14ac:dyDescent="0.45">
      <c r="A1234" s="26">
        <f t="shared" si="146"/>
        <v>21</v>
      </c>
      <c r="E1234" s="26">
        <v>33</v>
      </c>
      <c r="S1234" s="26" t="str">
        <f t="shared" ref="S1234:S1253" ca="1" si="147">IF(E1234&lt;=INDIRECT("R$"&amp;TEXT(ROW()-E1234+1,"#")),INDIRECT("P$"&amp;TEXT($F$1+INDIRECT("Q$"&amp;TEXT(ROW()-E1234+1,"#"))+E1234-1,"#")),"")</f>
        <v>半製品及び仕掛品</v>
      </c>
    </row>
    <row r="1235" spans="1:19" x14ac:dyDescent="0.45">
      <c r="A1235" s="26">
        <f t="shared" ref="A1235:A1253" si="148">A1234</f>
        <v>21</v>
      </c>
      <c r="E1235" s="26">
        <v>34</v>
      </c>
      <c r="S1235" s="26" t="str">
        <f t="shared" ca="1" si="147"/>
        <v>強化プラスチック製板・棒・管・継手</v>
      </c>
    </row>
    <row r="1236" spans="1:19" x14ac:dyDescent="0.45">
      <c r="A1236" s="26">
        <f t="shared" si="148"/>
        <v>21</v>
      </c>
      <c r="E1236" s="26">
        <v>35</v>
      </c>
      <c r="S1236" s="26" t="str">
        <f t="shared" ca="1" si="147"/>
        <v>強化プラスチック製容器・浴槽・浄化槽</v>
      </c>
    </row>
    <row r="1237" spans="1:19" x14ac:dyDescent="0.45">
      <c r="A1237" s="26">
        <f t="shared" si="148"/>
        <v>21</v>
      </c>
      <c r="E1237" s="26">
        <v>36</v>
      </c>
      <c r="S1237" s="26" t="str">
        <f t="shared" ca="1" si="147"/>
        <v>工業用強化プラスチック製品</v>
      </c>
    </row>
    <row r="1238" spans="1:19" x14ac:dyDescent="0.45">
      <c r="A1238" s="26">
        <f t="shared" si="148"/>
        <v>21</v>
      </c>
      <c r="E1238" s="26">
        <v>37</v>
      </c>
      <c r="S1238" s="26" t="str">
        <f t="shared" ca="1" si="147"/>
        <v>その他の強化プラスチック製品</v>
      </c>
    </row>
    <row r="1239" spans="1:19" x14ac:dyDescent="0.45">
      <c r="A1239" s="26">
        <f t="shared" si="148"/>
        <v>21</v>
      </c>
      <c r="E1239" s="26">
        <v>38</v>
      </c>
      <c r="S1239" s="26" t="str">
        <f t="shared" ca="1" si="147"/>
        <v>強化プラスチック製品の加工品</v>
      </c>
    </row>
    <row r="1240" spans="1:19" x14ac:dyDescent="0.45">
      <c r="A1240" s="26">
        <f t="shared" si="148"/>
        <v>21</v>
      </c>
      <c r="E1240" s="26">
        <v>39</v>
      </c>
      <c r="S1240" s="26" t="str">
        <f t="shared" ca="1" si="147"/>
        <v>半製品及び仕掛品</v>
      </c>
    </row>
    <row r="1241" spans="1:19" x14ac:dyDescent="0.45">
      <c r="A1241" s="26">
        <f t="shared" si="148"/>
        <v>21</v>
      </c>
      <c r="E1241" s="26">
        <v>40</v>
      </c>
      <c r="S1241" s="26" t="str">
        <f t="shared" ca="1" si="147"/>
        <v>プラスチック製中空成形容器</v>
      </c>
    </row>
    <row r="1242" spans="1:19" x14ac:dyDescent="0.45">
      <c r="A1242" s="26">
        <f t="shared" si="148"/>
        <v>21</v>
      </c>
      <c r="E1242" s="26">
        <v>41</v>
      </c>
      <c r="S1242" s="26" t="str">
        <f t="shared" ca="1" si="147"/>
        <v>飲料用プラスチックボトル</v>
      </c>
    </row>
    <row r="1243" spans="1:19" x14ac:dyDescent="0.45">
      <c r="A1243" s="26">
        <f t="shared" si="148"/>
        <v>21</v>
      </c>
      <c r="E1243" s="26">
        <v>42</v>
      </c>
      <c r="S1243" s="26" t="str">
        <f t="shared" ca="1" si="147"/>
        <v>その他のプラスチック製容器</v>
      </c>
    </row>
    <row r="1244" spans="1:19" x14ac:dyDescent="0.45">
      <c r="A1244" s="26">
        <f t="shared" si="148"/>
        <v>21</v>
      </c>
      <c r="E1244" s="26">
        <v>43</v>
      </c>
      <c r="S1244" s="26" t="str">
        <f t="shared" ca="1" si="147"/>
        <v>半製品及び仕掛品</v>
      </c>
    </row>
    <row r="1245" spans="1:19" x14ac:dyDescent="0.45">
      <c r="A1245" s="26">
        <f t="shared" si="148"/>
        <v>21</v>
      </c>
      <c r="E1245" s="26">
        <v>44</v>
      </c>
      <c r="S1245" s="26" t="str">
        <f t="shared" ca="1" si="147"/>
        <v>プラスチック製日用雑貨・台所用品・食卓用品・浴室用品</v>
      </c>
    </row>
    <row r="1246" spans="1:19" x14ac:dyDescent="0.45">
      <c r="A1246" s="26">
        <f t="shared" si="148"/>
        <v>21</v>
      </c>
      <c r="E1246" s="26">
        <v>45</v>
      </c>
      <c r="S1246" s="26" t="str">
        <f t="shared" ca="1" si="147"/>
        <v>半製品及び仕掛品</v>
      </c>
    </row>
    <row r="1247" spans="1:19" x14ac:dyDescent="0.45">
      <c r="A1247" s="26">
        <f t="shared" si="148"/>
        <v>21</v>
      </c>
      <c r="E1247" s="26">
        <v>46</v>
      </c>
      <c r="S1247" s="26" t="str">
        <f t="shared" ca="1" si="147"/>
        <v>プラスチック成形材料</v>
      </c>
    </row>
    <row r="1248" spans="1:19" x14ac:dyDescent="0.45">
      <c r="A1248" s="26">
        <f t="shared" si="148"/>
        <v>21</v>
      </c>
      <c r="E1248" s="26">
        <v>47</v>
      </c>
      <c r="S1248" s="26" t="str">
        <f t="shared" ca="1" si="147"/>
        <v>再生プラスチック成形材料</v>
      </c>
    </row>
    <row r="1249" spans="1:21" x14ac:dyDescent="0.45">
      <c r="A1249" s="26">
        <f t="shared" si="148"/>
        <v>21</v>
      </c>
      <c r="E1249" s="26">
        <v>48</v>
      </c>
      <c r="S1249" s="26" t="str">
        <f t="shared" ca="1" si="147"/>
        <v>廃プラスチック製品</v>
      </c>
    </row>
    <row r="1250" spans="1:21" x14ac:dyDescent="0.45">
      <c r="A1250" s="26">
        <f t="shared" si="148"/>
        <v>21</v>
      </c>
      <c r="E1250" s="26">
        <v>49</v>
      </c>
      <c r="S1250" s="26" t="str">
        <f t="shared" ca="1" si="147"/>
        <v>医療・衛生用プラスチック製品</v>
      </c>
    </row>
    <row r="1251" spans="1:21" x14ac:dyDescent="0.45">
      <c r="A1251" s="26">
        <f t="shared" si="148"/>
        <v>21</v>
      </c>
      <c r="E1251" s="26">
        <v>50</v>
      </c>
      <c r="S1251" s="26" t="str">
        <f t="shared" ca="1" si="147"/>
        <v>その他のプラスチック製品</v>
      </c>
    </row>
    <row r="1252" spans="1:21" x14ac:dyDescent="0.45">
      <c r="A1252" s="26">
        <f t="shared" si="148"/>
        <v>21</v>
      </c>
      <c r="E1252" s="26">
        <v>51</v>
      </c>
      <c r="S1252" s="26" t="str">
        <f t="shared" ca="1" si="147"/>
        <v>他に分類されないプラスチック製品の加工品（切断、接合、塗装、蒸着めっき、バフ加工等）</v>
      </c>
    </row>
    <row r="1253" spans="1:21" x14ac:dyDescent="0.45">
      <c r="A1253" s="26">
        <f t="shared" si="148"/>
        <v>21</v>
      </c>
      <c r="E1253" s="26">
        <v>52</v>
      </c>
      <c r="S1253" s="26" t="str">
        <f t="shared" ca="1" si="147"/>
        <v>半製品及び仕掛品</v>
      </c>
    </row>
    <row r="1262" spans="1:21" x14ac:dyDescent="0.45">
      <c r="A1262" s="26">
        <f>(ROW()+58)/60</f>
        <v>22</v>
      </c>
      <c r="B1262" s="26">
        <f ca="1">INDIRECT("select!E"&amp;TEXT($B$1+A1262,"#"))</f>
        <v>0</v>
      </c>
      <c r="C1262" s="26" t="e">
        <f ca="1">VLOOKUP(B1262,$A$3181:$D$3190,4)</f>
        <v>#N/A</v>
      </c>
      <c r="D1262" s="26" t="e">
        <f ca="1">VLOOKUP(B1262,$A$3181:$D$3190,3)</f>
        <v>#N/A</v>
      </c>
      <c r="E1262" s="26">
        <v>1</v>
      </c>
      <c r="F1262" s="26" t="str">
        <f t="shared" ref="F1262:F1284" ca="1" si="149">IF(E1262&lt;=D$62,INDIRECT("E"&amp;TEXT($F$1+C$62+E1262-1,"#")),"")</f>
        <v>金融・保険</v>
      </c>
      <c r="G1262" s="26">
        <f ca="1">INDIRECT("select!G"&amp;TEXT($B$1+A1262,"#"))</f>
        <v>0</v>
      </c>
      <c r="H1262" s="26" t="e">
        <f ca="1">VLOOKUP(G1262,E$3181:G$3219,3,0)</f>
        <v>#N/A</v>
      </c>
      <c r="I1262" s="26" t="e">
        <f ca="1">VLOOKUP(G1262,E$3181:G$3219,2,0)</f>
        <v>#N/A</v>
      </c>
      <c r="J1262" s="26" t="e">
        <f t="shared" ref="J1262:J1270" ca="1" si="150">IF(E1262&lt;=INDIRECT("I$"&amp;TEXT(ROW()-E1262+1,"#")),INDIRECT("H$"&amp;TEXT($F$1+INDIRECT("H$"&amp;TEXT(ROW()-E1262+1,"#"))+E1262-1,"#")),"")</f>
        <v>#N/A</v>
      </c>
      <c r="K1262" s="26">
        <f ca="1">INDIRECT("select!H"&amp;TEXT($B$1+A1262,"#"))</f>
        <v>0</v>
      </c>
      <c r="L1262" s="26" t="e">
        <f ca="1">VLOOKUP(K1262,H$3181:J$3287,3,0)</f>
        <v>#N/A</v>
      </c>
      <c r="M1262" s="26" t="e">
        <f ca="1">VLOOKUP(K1262,H$3181:J$3287,2,0)</f>
        <v>#N/A</v>
      </c>
      <c r="N1262" s="26" t="e">
        <f t="shared" ref="N1262:N1284" ca="1" si="151">IF(E1262&lt;=INDIRECT("M$"&amp;TEXT(ROW()-E1262+1,"#")),INDIRECT("K$"&amp;TEXT($F$1+INDIRECT("L$"&amp;TEXT(ROW()-E1262+1,"#"))+E1262-1,"#")),"")</f>
        <v>#N/A</v>
      </c>
      <c r="O1262" s="26">
        <f ca="1">INDIRECT("select!I"&amp;TEXT($B$1+A1262,"#"))</f>
        <v>0</v>
      </c>
      <c r="Q1262" s="26" t="e">
        <f ca="1">VLOOKUP(O1262,K$3181:O$3570,5,0)</f>
        <v>#N/A</v>
      </c>
      <c r="R1262" s="26" t="e">
        <f ca="1">VLOOKUP(O1262,K$3181:O$3570,4,0)</f>
        <v>#N/A</v>
      </c>
      <c r="S1262" s="26" t="e">
        <f t="shared" ref="S1262:S1293" ca="1" si="152">IF(E1262&lt;=INDIRECT("R$"&amp;TEXT(ROW()-E1262+1,"#")),INDIRECT("P$"&amp;TEXT($F$1+INDIRECT("Q$"&amp;TEXT(ROW()-E1262+1,"#"))+E1262-1,"#")),"")</f>
        <v>#N/A</v>
      </c>
      <c r="T1262" s="26" t="str">
        <f ca="1">IFERROR(VLOOKUP(O1262,K$3181:O$3570,2,0),"")</f>
        <v/>
      </c>
      <c r="U1262" s="26">
        <f ca="1">IFERROR(VLOOKUP(O1262,K$3181:O$3570,3,0),0)</f>
        <v>0</v>
      </c>
    </row>
    <row r="1263" spans="1:21" x14ac:dyDescent="0.45">
      <c r="A1263" s="26">
        <f t="shared" ref="A1263:A1294" si="153">A1262</f>
        <v>22</v>
      </c>
      <c r="E1263" s="26">
        <v>2</v>
      </c>
      <c r="F1263" s="26" t="str">
        <f t="shared" ca="1" si="149"/>
        <v/>
      </c>
      <c r="J1263" s="26" t="e">
        <f t="shared" ca="1" si="150"/>
        <v>#N/A</v>
      </c>
      <c r="N1263" s="26" t="e">
        <f t="shared" ca="1" si="151"/>
        <v>#N/A</v>
      </c>
      <c r="S1263" s="26" t="e">
        <f t="shared" ca="1" si="152"/>
        <v>#N/A</v>
      </c>
    </row>
    <row r="1264" spans="1:21" x14ac:dyDescent="0.45">
      <c r="A1264" s="26">
        <f t="shared" si="153"/>
        <v>22</v>
      </c>
      <c r="E1264" s="26">
        <v>3</v>
      </c>
      <c r="F1264" s="26" t="str">
        <f t="shared" ca="1" si="149"/>
        <v/>
      </c>
      <c r="J1264" s="26" t="e">
        <f t="shared" ca="1" si="150"/>
        <v>#N/A</v>
      </c>
      <c r="N1264" s="26" t="e">
        <f t="shared" ca="1" si="151"/>
        <v>#N/A</v>
      </c>
      <c r="S1264" s="26" t="e">
        <f t="shared" ca="1" si="152"/>
        <v>#N/A</v>
      </c>
    </row>
    <row r="1265" spans="1:19" x14ac:dyDescent="0.45">
      <c r="A1265" s="26">
        <f t="shared" si="153"/>
        <v>22</v>
      </c>
      <c r="E1265" s="26">
        <v>4</v>
      </c>
      <c r="F1265" s="26" t="str">
        <f t="shared" ca="1" si="149"/>
        <v/>
      </c>
      <c r="J1265" s="26" t="e">
        <f t="shared" ca="1" si="150"/>
        <v>#N/A</v>
      </c>
      <c r="N1265" s="26" t="e">
        <f t="shared" ca="1" si="151"/>
        <v>#N/A</v>
      </c>
      <c r="S1265" s="26" t="e">
        <f t="shared" ca="1" si="152"/>
        <v>#N/A</v>
      </c>
    </row>
    <row r="1266" spans="1:19" x14ac:dyDescent="0.45">
      <c r="A1266" s="26">
        <f t="shared" si="153"/>
        <v>22</v>
      </c>
      <c r="E1266" s="26">
        <v>5</v>
      </c>
      <c r="F1266" s="26" t="str">
        <f t="shared" ca="1" si="149"/>
        <v/>
      </c>
      <c r="J1266" s="26" t="e">
        <f t="shared" ca="1" si="150"/>
        <v>#N/A</v>
      </c>
      <c r="N1266" s="26" t="e">
        <f t="shared" ca="1" si="151"/>
        <v>#N/A</v>
      </c>
      <c r="S1266" s="26" t="e">
        <f t="shared" ca="1" si="152"/>
        <v>#N/A</v>
      </c>
    </row>
    <row r="1267" spans="1:19" x14ac:dyDescent="0.45">
      <c r="A1267" s="26">
        <f t="shared" si="153"/>
        <v>22</v>
      </c>
      <c r="E1267" s="26">
        <v>6</v>
      </c>
      <c r="F1267" s="26" t="str">
        <f t="shared" ca="1" si="149"/>
        <v/>
      </c>
      <c r="J1267" s="26" t="e">
        <f t="shared" ca="1" si="150"/>
        <v>#N/A</v>
      </c>
      <c r="N1267" s="26" t="e">
        <f t="shared" ca="1" si="151"/>
        <v>#N/A</v>
      </c>
      <c r="S1267" s="26" t="e">
        <f t="shared" ca="1" si="152"/>
        <v>#N/A</v>
      </c>
    </row>
    <row r="1268" spans="1:19" x14ac:dyDescent="0.45">
      <c r="A1268" s="26">
        <f t="shared" si="153"/>
        <v>22</v>
      </c>
      <c r="E1268" s="26">
        <v>7</v>
      </c>
      <c r="F1268" s="26" t="str">
        <f t="shared" ca="1" si="149"/>
        <v/>
      </c>
      <c r="J1268" s="26" t="e">
        <f t="shared" ca="1" si="150"/>
        <v>#N/A</v>
      </c>
      <c r="N1268" s="26" t="e">
        <f t="shared" ca="1" si="151"/>
        <v>#N/A</v>
      </c>
      <c r="S1268" s="26" t="e">
        <f t="shared" ca="1" si="152"/>
        <v>#N/A</v>
      </c>
    </row>
    <row r="1269" spans="1:19" x14ac:dyDescent="0.45">
      <c r="A1269" s="26">
        <f t="shared" si="153"/>
        <v>22</v>
      </c>
      <c r="E1269" s="26">
        <v>8</v>
      </c>
      <c r="F1269" s="26" t="str">
        <f t="shared" ca="1" si="149"/>
        <v/>
      </c>
      <c r="J1269" s="26" t="e">
        <f t="shared" ca="1" si="150"/>
        <v>#N/A</v>
      </c>
      <c r="N1269" s="26" t="e">
        <f t="shared" ca="1" si="151"/>
        <v>#N/A</v>
      </c>
      <c r="S1269" s="26" t="e">
        <f t="shared" ca="1" si="152"/>
        <v>#N/A</v>
      </c>
    </row>
    <row r="1270" spans="1:19" x14ac:dyDescent="0.45">
      <c r="A1270" s="26">
        <f t="shared" si="153"/>
        <v>22</v>
      </c>
      <c r="E1270" s="26">
        <v>9</v>
      </c>
      <c r="F1270" s="26" t="str">
        <f t="shared" ca="1" si="149"/>
        <v/>
      </c>
      <c r="J1270" s="26" t="e">
        <f t="shared" ca="1" si="150"/>
        <v>#N/A</v>
      </c>
      <c r="N1270" s="26" t="e">
        <f t="shared" ca="1" si="151"/>
        <v>#N/A</v>
      </c>
      <c r="S1270" s="26" t="e">
        <f t="shared" ca="1" si="152"/>
        <v>#N/A</v>
      </c>
    </row>
    <row r="1271" spans="1:19" x14ac:dyDescent="0.45">
      <c r="A1271" s="26">
        <f t="shared" si="153"/>
        <v>22</v>
      </c>
      <c r="E1271" s="26">
        <v>10</v>
      </c>
      <c r="F1271" s="26" t="str">
        <f t="shared" ca="1" si="149"/>
        <v/>
      </c>
      <c r="N1271" s="26" t="e">
        <f t="shared" ca="1" si="151"/>
        <v>#N/A</v>
      </c>
      <c r="S1271" s="26" t="e">
        <f t="shared" ca="1" si="152"/>
        <v>#N/A</v>
      </c>
    </row>
    <row r="1272" spans="1:19" x14ac:dyDescent="0.45">
      <c r="A1272" s="26">
        <f t="shared" si="153"/>
        <v>22</v>
      </c>
      <c r="E1272" s="26">
        <v>11</v>
      </c>
      <c r="F1272" s="26" t="str">
        <f t="shared" ca="1" si="149"/>
        <v/>
      </c>
      <c r="N1272" s="26" t="e">
        <f t="shared" ca="1" si="151"/>
        <v>#N/A</v>
      </c>
      <c r="S1272" s="26" t="e">
        <f t="shared" ca="1" si="152"/>
        <v>#N/A</v>
      </c>
    </row>
    <row r="1273" spans="1:19" x14ac:dyDescent="0.45">
      <c r="A1273" s="26">
        <f t="shared" si="153"/>
        <v>22</v>
      </c>
      <c r="E1273" s="26">
        <v>12</v>
      </c>
      <c r="F1273" s="26" t="str">
        <f t="shared" ca="1" si="149"/>
        <v/>
      </c>
      <c r="N1273" s="26" t="e">
        <f t="shared" ca="1" si="151"/>
        <v>#N/A</v>
      </c>
      <c r="S1273" s="26" t="e">
        <f t="shared" ca="1" si="152"/>
        <v>#N/A</v>
      </c>
    </row>
    <row r="1274" spans="1:19" x14ac:dyDescent="0.45">
      <c r="A1274" s="26">
        <f t="shared" si="153"/>
        <v>22</v>
      </c>
      <c r="E1274" s="26">
        <v>13</v>
      </c>
      <c r="F1274" s="26" t="str">
        <f t="shared" ca="1" si="149"/>
        <v/>
      </c>
      <c r="N1274" s="26" t="e">
        <f t="shared" ca="1" si="151"/>
        <v>#N/A</v>
      </c>
      <c r="S1274" s="26" t="e">
        <f t="shared" ca="1" si="152"/>
        <v>#N/A</v>
      </c>
    </row>
    <row r="1275" spans="1:19" x14ac:dyDescent="0.45">
      <c r="A1275" s="26">
        <f t="shared" si="153"/>
        <v>22</v>
      </c>
      <c r="E1275" s="26">
        <v>14</v>
      </c>
      <c r="F1275" s="26" t="str">
        <f t="shared" ca="1" si="149"/>
        <v/>
      </c>
      <c r="N1275" s="26" t="e">
        <f t="shared" ca="1" si="151"/>
        <v>#N/A</v>
      </c>
      <c r="S1275" s="26" t="e">
        <f t="shared" ca="1" si="152"/>
        <v>#N/A</v>
      </c>
    </row>
    <row r="1276" spans="1:19" x14ac:dyDescent="0.45">
      <c r="A1276" s="26">
        <f t="shared" si="153"/>
        <v>22</v>
      </c>
      <c r="E1276" s="26">
        <v>15</v>
      </c>
      <c r="F1276" s="26" t="str">
        <f t="shared" ca="1" si="149"/>
        <v/>
      </c>
      <c r="N1276" s="26" t="e">
        <f t="shared" ca="1" si="151"/>
        <v>#N/A</v>
      </c>
      <c r="S1276" s="26" t="e">
        <f t="shared" ca="1" si="152"/>
        <v>#N/A</v>
      </c>
    </row>
    <row r="1277" spans="1:19" x14ac:dyDescent="0.45">
      <c r="A1277" s="26">
        <f t="shared" si="153"/>
        <v>22</v>
      </c>
      <c r="E1277" s="26">
        <v>16</v>
      </c>
      <c r="F1277" s="26" t="str">
        <f t="shared" ca="1" si="149"/>
        <v/>
      </c>
      <c r="N1277" s="26" t="e">
        <f t="shared" ca="1" si="151"/>
        <v>#N/A</v>
      </c>
      <c r="S1277" s="26" t="e">
        <f t="shared" ca="1" si="152"/>
        <v>#N/A</v>
      </c>
    </row>
    <row r="1278" spans="1:19" x14ac:dyDescent="0.45">
      <c r="A1278" s="26">
        <f t="shared" si="153"/>
        <v>22</v>
      </c>
      <c r="E1278" s="26">
        <v>17</v>
      </c>
      <c r="F1278" s="26" t="str">
        <f t="shared" ca="1" si="149"/>
        <v/>
      </c>
      <c r="N1278" s="26" t="e">
        <f t="shared" ca="1" si="151"/>
        <v>#N/A</v>
      </c>
      <c r="S1278" s="26" t="e">
        <f t="shared" ca="1" si="152"/>
        <v>#N/A</v>
      </c>
    </row>
    <row r="1279" spans="1:19" x14ac:dyDescent="0.45">
      <c r="A1279" s="26">
        <f t="shared" si="153"/>
        <v>22</v>
      </c>
      <c r="E1279" s="26">
        <v>18</v>
      </c>
      <c r="F1279" s="26" t="str">
        <f t="shared" ca="1" si="149"/>
        <v/>
      </c>
      <c r="N1279" s="26" t="e">
        <f t="shared" ca="1" si="151"/>
        <v>#N/A</v>
      </c>
      <c r="S1279" s="26" t="e">
        <f t="shared" ca="1" si="152"/>
        <v>#N/A</v>
      </c>
    </row>
    <row r="1280" spans="1:19" x14ac:dyDescent="0.45">
      <c r="A1280" s="26">
        <f t="shared" si="153"/>
        <v>22</v>
      </c>
      <c r="E1280" s="26">
        <v>19</v>
      </c>
      <c r="F1280" s="26" t="str">
        <f t="shared" ca="1" si="149"/>
        <v/>
      </c>
      <c r="N1280" s="26" t="e">
        <f t="shared" ca="1" si="151"/>
        <v>#N/A</v>
      </c>
      <c r="S1280" s="26" t="e">
        <f t="shared" ca="1" si="152"/>
        <v>#N/A</v>
      </c>
    </row>
    <row r="1281" spans="1:19" x14ac:dyDescent="0.45">
      <c r="A1281" s="26">
        <f t="shared" si="153"/>
        <v>22</v>
      </c>
      <c r="E1281" s="26">
        <v>20</v>
      </c>
      <c r="F1281" s="26" t="str">
        <f t="shared" ca="1" si="149"/>
        <v/>
      </c>
      <c r="N1281" s="26" t="e">
        <f t="shared" ca="1" si="151"/>
        <v>#N/A</v>
      </c>
      <c r="S1281" s="26" t="e">
        <f t="shared" ca="1" si="152"/>
        <v>#N/A</v>
      </c>
    </row>
    <row r="1282" spans="1:19" x14ac:dyDescent="0.45">
      <c r="A1282" s="26">
        <f t="shared" si="153"/>
        <v>22</v>
      </c>
      <c r="E1282" s="26">
        <v>21</v>
      </c>
      <c r="F1282" s="26" t="str">
        <f t="shared" ca="1" si="149"/>
        <v/>
      </c>
      <c r="N1282" s="26" t="e">
        <f t="shared" ca="1" si="151"/>
        <v>#N/A</v>
      </c>
      <c r="S1282" s="26" t="e">
        <f t="shared" ca="1" si="152"/>
        <v>#N/A</v>
      </c>
    </row>
    <row r="1283" spans="1:19" x14ac:dyDescent="0.45">
      <c r="A1283" s="26">
        <f t="shared" si="153"/>
        <v>22</v>
      </c>
      <c r="E1283" s="26">
        <v>22</v>
      </c>
      <c r="F1283" s="26" t="str">
        <f t="shared" ca="1" si="149"/>
        <v/>
      </c>
      <c r="N1283" s="26" t="e">
        <f t="shared" ca="1" si="151"/>
        <v>#N/A</v>
      </c>
      <c r="S1283" s="26" t="e">
        <f t="shared" ca="1" si="152"/>
        <v>#N/A</v>
      </c>
    </row>
    <row r="1284" spans="1:19" x14ac:dyDescent="0.45">
      <c r="A1284" s="26">
        <f t="shared" si="153"/>
        <v>22</v>
      </c>
      <c r="E1284" s="26">
        <v>23</v>
      </c>
      <c r="F1284" s="26" t="str">
        <f t="shared" ca="1" si="149"/>
        <v/>
      </c>
      <c r="N1284" s="26" t="e">
        <f t="shared" ca="1" si="151"/>
        <v>#N/A</v>
      </c>
      <c r="S1284" s="26" t="e">
        <f t="shared" ca="1" si="152"/>
        <v>#N/A</v>
      </c>
    </row>
    <row r="1285" spans="1:19" x14ac:dyDescent="0.45">
      <c r="A1285" s="26">
        <f t="shared" si="153"/>
        <v>22</v>
      </c>
      <c r="E1285" s="26">
        <v>24</v>
      </c>
      <c r="S1285" s="26" t="e">
        <f t="shared" ca="1" si="152"/>
        <v>#N/A</v>
      </c>
    </row>
    <row r="1286" spans="1:19" x14ac:dyDescent="0.45">
      <c r="A1286" s="26">
        <f t="shared" si="153"/>
        <v>22</v>
      </c>
      <c r="E1286" s="26">
        <v>25</v>
      </c>
      <c r="S1286" s="26" t="e">
        <f t="shared" ca="1" si="152"/>
        <v>#N/A</v>
      </c>
    </row>
    <row r="1287" spans="1:19" x14ac:dyDescent="0.45">
      <c r="A1287" s="26">
        <f t="shared" si="153"/>
        <v>22</v>
      </c>
      <c r="E1287" s="26">
        <v>26</v>
      </c>
      <c r="S1287" s="26" t="e">
        <f t="shared" ca="1" si="152"/>
        <v>#N/A</v>
      </c>
    </row>
    <row r="1288" spans="1:19" x14ac:dyDescent="0.45">
      <c r="A1288" s="26">
        <f t="shared" si="153"/>
        <v>22</v>
      </c>
      <c r="E1288" s="26">
        <v>27</v>
      </c>
      <c r="S1288" s="26" t="e">
        <f t="shared" ca="1" si="152"/>
        <v>#N/A</v>
      </c>
    </row>
    <row r="1289" spans="1:19" x14ac:dyDescent="0.45">
      <c r="A1289" s="26">
        <f t="shared" si="153"/>
        <v>22</v>
      </c>
      <c r="E1289" s="26">
        <v>28</v>
      </c>
      <c r="S1289" s="26" t="e">
        <f t="shared" ca="1" si="152"/>
        <v>#N/A</v>
      </c>
    </row>
    <row r="1290" spans="1:19" x14ac:dyDescent="0.45">
      <c r="A1290" s="26">
        <f t="shared" si="153"/>
        <v>22</v>
      </c>
      <c r="E1290" s="26">
        <v>29</v>
      </c>
      <c r="S1290" s="26" t="e">
        <f t="shared" ca="1" si="152"/>
        <v>#N/A</v>
      </c>
    </row>
    <row r="1291" spans="1:19" x14ac:dyDescent="0.45">
      <c r="A1291" s="26">
        <f t="shared" si="153"/>
        <v>22</v>
      </c>
      <c r="E1291" s="26">
        <v>30</v>
      </c>
      <c r="S1291" s="26" t="e">
        <f t="shared" ca="1" si="152"/>
        <v>#N/A</v>
      </c>
    </row>
    <row r="1292" spans="1:19" x14ac:dyDescent="0.45">
      <c r="A1292" s="26">
        <f t="shared" si="153"/>
        <v>22</v>
      </c>
      <c r="E1292" s="26">
        <v>31</v>
      </c>
      <c r="S1292" s="26" t="e">
        <f t="shared" ca="1" si="152"/>
        <v>#N/A</v>
      </c>
    </row>
    <row r="1293" spans="1:19" x14ac:dyDescent="0.45">
      <c r="A1293" s="26">
        <f t="shared" si="153"/>
        <v>22</v>
      </c>
      <c r="E1293" s="26">
        <v>32</v>
      </c>
      <c r="S1293" s="26" t="e">
        <f t="shared" ca="1" si="152"/>
        <v>#N/A</v>
      </c>
    </row>
    <row r="1294" spans="1:19" x14ac:dyDescent="0.45">
      <c r="A1294" s="26">
        <f t="shared" si="153"/>
        <v>22</v>
      </c>
      <c r="E1294" s="26">
        <v>33</v>
      </c>
      <c r="S1294" s="26" t="e">
        <f t="shared" ref="S1294:S1313" ca="1" si="154">IF(E1294&lt;=INDIRECT("R$"&amp;TEXT(ROW()-E1294+1,"#")),INDIRECT("P$"&amp;TEXT($F$1+INDIRECT("Q$"&amp;TEXT(ROW()-E1294+1,"#"))+E1294-1,"#")),"")</f>
        <v>#N/A</v>
      </c>
    </row>
    <row r="1295" spans="1:19" x14ac:dyDescent="0.45">
      <c r="A1295" s="26">
        <f t="shared" ref="A1295:A1313" si="155">A1294</f>
        <v>22</v>
      </c>
      <c r="E1295" s="26">
        <v>34</v>
      </c>
      <c r="S1295" s="26" t="e">
        <f t="shared" ca="1" si="154"/>
        <v>#N/A</v>
      </c>
    </row>
    <row r="1296" spans="1:19" x14ac:dyDescent="0.45">
      <c r="A1296" s="26">
        <f t="shared" si="155"/>
        <v>22</v>
      </c>
      <c r="E1296" s="26">
        <v>35</v>
      </c>
      <c r="S1296" s="26" t="e">
        <f t="shared" ca="1" si="154"/>
        <v>#N/A</v>
      </c>
    </row>
    <row r="1297" spans="1:19" x14ac:dyDescent="0.45">
      <c r="A1297" s="26">
        <f t="shared" si="155"/>
        <v>22</v>
      </c>
      <c r="E1297" s="26">
        <v>36</v>
      </c>
      <c r="S1297" s="26" t="e">
        <f t="shared" ca="1" si="154"/>
        <v>#N/A</v>
      </c>
    </row>
    <row r="1298" spans="1:19" x14ac:dyDescent="0.45">
      <c r="A1298" s="26">
        <f t="shared" si="155"/>
        <v>22</v>
      </c>
      <c r="E1298" s="26">
        <v>37</v>
      </c>
      <c r="S1298" s="26" t="e">
        <f t="shared" ca="1" si="154"/>
        <v>#N/A</v>
      </c>
    </row>
    <row r="1299" spans="1:19" x14ac:dyDescent="0.45">
      <c r="A1299" s="26">
        <f t="shared" si="155"/>
        <v>22</v>
      </c>
      <c r="E1299" s="26">
        <v>38</v>
      </c>
      <c r="S1299" s="26" t="e">
        <f t="shared" ca="1" si="154"/>
        <v>#N/A</v>
      </c>
    </row>
    <row r="1300" spans="1:19" x14ac:dyDescent="0.45">
      <c r="A1300" s="26">
        <f t="shared" si="155"/>
        <v>22</v>
      </c>
      <c r="E1300" s="26">
        <v>39</v>
      </c>
      <c r="S1300" s="26" t="e">
        <f t="shared" ca="1" si="154"/>
        <v>#N/A</v>
      </c>
    </row>
    <row r="1301" spans="1:19" x14ac:dyDescent="0.45">
      <c r="A1301" s="26">
        <f t="shared" si="155"/>
        <v>22</v>
      </c>
      <c r="E1301" s="26">
        <v>40</v>
      </c>
      <c r="S1301" s="26" t="e">
        <f t="shared" ca="1" si="154"/>
        <v>#N/A</v>
      </c>
    </row>
    <row r="1302" spans="1:19" x14ac:dyDescent="0.45">
      <c r="A1302" s="26">
        <f t="shared" si="155"/>
        <v>22</v>
      </c>
      <c r="E1302" s="26">
        <v>41</v>
      </c>
      <c r="S1302" s="26" t="e">
        <f t="shared" ca="1" si="154"/>
        <v>#N/A</v>
      </c>
    </row>
    <row r="1303" spans="1:19" x14ac:dyDescent="0.45">
      <c r="A1303" s="26">
        <f t="shared" si="155"/>
        <v>22</v>
      </c>
      <c r="E1303" s="26">
        <v>42</v>
      </c>
      <c r="S1303" s="26" t="e">
        <f t="shared" ca="1" si="154"/>
        <v>#N/A</v>
      </c>
    </row>
    <row r="1304" spans="1:19" x14ac:dyDescent="0.45">
      <c r="A1304" s="26">
        <f t="shared" si="155"/>
        <v>22</v>
      </c>
      <c r="E1304" s="26">
        <v>43</v>
      </c>
      <c r="S1304" s="26" t="e">
        <f t="shared" ca="1" si="154"/>
        <v>#N/A</v>
      </c>
    </row>
    <row r="1305" spans="1:19" x14ac:dyDescent="0.45">
      <c r="A1305" s="26">
        <f t="shared" si="155"/>
        <v>22</v>
      </c>
      <c r="E1305" s="26">
        <v>44</v>
      </c>
      <c r="S1305" s="26" t="e">
        <f t="shared" ca="1" si="154"/>
        <v>#N/A</v>
      </c>
    </row>
    <row r="1306" spans="1:19" x14ac:dyDescent="0.45">
      <c r="A1306" s="26">
        <f t="shared" si="155"/>
        <v>22</v>
      </c>
      <c r="E1306" s="26">
        <v>45</v>
      </c>
      <c r="S1306" s="26" t="e">
        <f t="shared" ca="1" si="154"/>
        <v>#N/A</v>
      </c>
    </row>
    <row r="1307" spans="1:19" x14ac:dyDescent="0.45">
      <c r="A1307" s="26">
        <f t="shared" si="155"/>
        <v>22</v>
      </c>
      <c r="E1307" s="26">
        <v>46</v>
      </c>
      <c r="S1307" s="26" t="e">
        <f t="shared" ca="1" si="154"/>
        <v>#N/A</v>
      </c>
    </row>
    <row r="1308" spans="1:19" x14ac:dyDescent="0.45">
      <c r="A1308" s="26">
        <f t="shared" si="155"/>
        <v>22</v>
      </c>
      <c r="E1308" s="26">
        <v>47</v>
      </c>
      <c r="S1308" s="26" t="e">
        <f t="shared" ca="1" si="154"/>
        <v>#N/A</v>
      </c>
    </row>
    <row r="1309" spans="1:19" x14ac:dyDescent="0.45">
      <c r="A1309" s="26">
        <f t="shared" si="155"/>
        <v>22</v>
      </c>
      <c r="E1309" s="26">
        <v>48</v>
      </c>
      <c r="S1309" s="26" t="e">
        <f t="shared" ca="1" si="154"/>
        <v>#N/A</v>
      </c>
    </row>
    <row r="1310" spans="1:19" x14ac:dyDescent="0.45">
      <c r="A1310" s="26">
        <f t="shared" si="155"/>
        <v>22</v>
      </c>
      <c r="E1310" s="26">
        <v>49</v>
      </c>
      <c r="S1310" s="26" t="e">
        <f t="shared" ca="1" si="154"/>
        <v>#N/A</v>
      </c>
    </row>
    <row r="1311" spans="1:19" x14ac:dyDescent="0.45">
      <c r="A1311" s="26">
        <f t="shared" si="155"/>
        <v>22</v>
      </c>
      <c r="E1311" s="26">
        <v>50</v>
      </c>
      <c r="S1311" s="26" t="e">
        <f t="shared" ca="1" si="154"/>
        <v>#N/A</v>
      </c>
    </row>
    <row r="1312" spans="1:19" x14ac:dyDescent="0.45">
      <c r="A1312" s="26">
        <f t="shared" si="155"/>
        <v>22</v>
      </c>
      <c r="E1312" s="26">
        <v>51</v>
      </c>
      <c r="S1312" s="26" t="e">
        <f t="shared" ca="1" si="154"/>
        <v>#N/A</v>
      </c>
    </row>
    <row r="1313" spans="1:21" x14ac:dyDescent="0.45">
      <c r="A1313" s="26">
        <f t="shared" si="155"/>
        <v>22</v>
      </c>
      <c r="E1313" s="26">
        <v>52</v>
      </c>
      <c r="S1313" s="26" t="e">
        <f t="shared" ca="1" si="154"/>
        <v>#N/A</v>
      </c>
    </row>
    <row r="1322" spans="1:21" x14ac:dyDescent="0.45">
      <c r="A1322" s="26">
        <f>(ROW()+58)/60</f>
        <v>23</v>
      </c>
      <c r="B1322" s="26">
        <f ca="1">INDIRECT("select!E"&amp;TEXT($B$1+A1322,"#"))</f>
        <v>0</v>
      </c>
      <c r="C1322" s="26" t="e">
        <f ca="1">VLOOKUP(B1322,$A$3181:$D$3190,4)</f>
        <v>#N/A</v>
      </c>
      <c r="D1322" s="26" t="e">
        <f ca="1">VLOOKUP(B1322,$A$3181:$D$3190,3)</f>
        <v>#N/A</v>
      </c>
      <c r="E1322" s="26">
        <v>1</v>
      </c>
      <c r="F1322" s="26" t="str">
        <f t="shared" ref="F1322:F1344" ca="1" si="156">IF(E1322&lt;=D$62,INDIRECT("E"&amp;TEXT($F$1+C$62+E1322-1,"#")),"")</f>
        <v>金融・保険</v>
      </c>
      <c r="G1322" s="26">
        <f ca="1">INDIRECT("select!G"&amp;TEXT($B$1+A1322,"#"))</f>
        <v>0</v>
      </c>
      <c r="H1322" s="26" t="e">
        <f ca="1">VLOOKUP(G1322,E$3181:G$3219,3,0)</f>
        <v>#N/A</v>
      </c>
      <c r="I1322" s="26" t="e">
        <f ca="1">VLOOKUP(G1322,E$3181:G$3219,2,0)</f>
        <v>#N/A</v>
      </c>
      <c r="J1322" s="26" t="e">
        <f t="shared" ref="J1322:J1330" ca="1" si="157">IF(E1322&lt;=INDIRECT("I$"&amp;TEXT(ROW()-E1322+1,"#")),INDIRECT("H$"&amp;TEXT($F$1+INDIRECT("H$"&amp;TEXT(ROW()-E1322+1,"#"))+E1322-1,"#")),"")</f>
        <v>#N/A</v>
      </c>
      <c r="K1322" s="26">
        <f ca="1">INDIRECT("select!H"&amp;TEXT($B$1+A1322,"#"))</f>
        <v>0</v>
      </c>
      <c r="L1322" s="26" t="e">
        <f ca="1">VLOOKUP(K1322,H$3181:J$3287,3,0)</f>
        <v>#N/A</v>
      </c>
      <c r="M1322" s="26" t="e">
        <f ca="1">VLOOKUP(K1322,H$3181:J$3287,2,0)</f>
        <v>#N/A</v>
      </c>
      <c r="N1322" s="26" t="e">
        <f t="shared" ref="N1322:N1344" ca="1" si="158">IF(E1322&lt;=INDIRECT("M$"&amp;TEXT(ROW()-E1322+1,"#")),INDIRECT("K$"&amp;TEXT($F$1+INDIRECT("L$"&amp;TEXT(ROW()-E1322+1,"#"))+E1322-1,"#")),"")</f>
        <v>#N/A</v>
      </c>
      <c r="O1322" s="26">
        <f ca="1">INDIRECT("select!I"&amp;TEXT($B$1+A1322,"#"))</f>
        <v>0</v>
      </c>
      <c r="Q1322" s="26" t="e">
        <f ca="1">VLOOKUP(O1322,K$3181:O$3570,5,0)</f>
        <v>#N/A</v>
      </c>
      <c r="R1322" s="26" t="e">
        <f ca="1">VLOOKUP(O1322,K$3181:O$3570,4,0)</f>
        <v>#N/A</v>
      </c>
      <c r="S1322" s="26" t="e">
        <f t="shared" ref="S1322:S1353" ca="1" si="159">IF(E1322&lt;=INDIRECT("R$"&amp;TEXT(ROW()-E1322+1,"#")),INDIRECT("P$"&amp;TEXT($F$1+INDIRECT("Q$"&amp;TEXT(ROW()-E1322+1,"#"))+E1322-1,"#")),"")</f>
        <v>#N/A</v>
      </c>
      <c r="T1322" s="26" t="str">
        <f ca="1">IFERROR(VLOOKUP(O1322,K$3181:O$3570,2,0),"")</f>
        <v/>
      </c>
      <c r="U1322" s="26">
        <f ca="1">IFERROR(VLOOKUP(O1322,K$3181:O$3570,3,0),0)</f>
        <v>0</v>
      </c>
    </row>
    <row r="1323" spans="1:21" x14ac:dyDescent="0.45">
      <c r="A1323" s="26">
        <f t="shared" ref="A1323:A1354" si="160">A1322</f>
        <v>23</v>
      </c>
      <c r="E1323" s="26">
        <v>2</v>
      </c>
      <c r="F1323" s="26" t="str">
        <f t="shared" ca="1" si="156"/>
        <v/>
      </c>
      <c r="J1323" s="26" t="e">
        <f t="shared" ca="1" si="157"/>
        <v>#N/A</v>
      </c>
      <c r="N1323" s="26" t="e">
        <f t="shared" ca="1" si="158"/>
        <v>#N/A</v>
      </c>
      <c r="S1323" s="26" t="e">
        <f t="shared" ca="1" si="159"/>
        <v>#N/A</v>
      </c>
    </row>
    <row r="1324" spans="1:21" x14ac:dyDescent="0.45">
      <c r="A1324" s="26">
        <f t="shared" si="160"/>
        <v>23</v>
      </c>
      <c r="E1324" s="26">
        <v>3</v>
      </c>
      <c r="F1324" s="26" t="str">
        <f t="shared" ca="1" si="156"/>
        <v/>
      </c>
      <c r="J1324" s="26" t="e">
        <f t="shared" ca="1" si="157"/>
        <v>#N/A</v>
      </c>
      <c r="N1324" s="26" t="e">
        <f t="shared" ca="1" si="158"/>
        <v>#N/A</v>
      </c>
      <c r="S1324" s="26" t="e">
        <f t="shared" ca="1" si="159"/>
        <v>#N/A</v>
      </c>
    </row>
    <row r="1325" spans="1:21" x14ac:dyDescent="0.45">
      <c r="A1325" s="26">
        <f t="shared" si="160"/>
        <v>23</v>
      </c>
      <c r="E1325" s="26">
        <v>4</v>
      </c>
      <c r="F1325" s="26" t="str">
        <f t="shared" ca="1" si="156"/>
        <v/>
      </c>
      <c r="J1325" s="26" t="e">
        <f t="shared" ca="1" si="157"/>
        <v>#N/A</v>
      </c>
      <c r="N1325" s="26" t="e">
        <f t="shared" ca="1" si="158"/>
        <v>#N/A</v>
      </c>
      <c r="S1325" s="26" t="e">
        <f t="shared" ca="1" si="159"/>
        <v>#N/A</v>
      </c>
    </row>
    <row r="1326" spans="1:21" x14ac:dyDescent="0.45">
      <c r="A1326" s="26">
        <f t="shared" si="160"/>
        <v>23</v>
      </c>
      <c r="E1326" s="26">
        <v>5</v>
      </c>
      <c r="F1326" s="26" t="str">
        <f t="shared" ca="1" si="156"/>
        <v/>
      </c>
      <c r="J1326" s="26" t="e">
        <f t="shared" ca="1" si="157"/>
        <v>#N/A</v>
      </c>
      <c r="N1326" s="26" t="e">
        <f t="shared" ca="1" si="158"/>
        <v>#N/A</v>
      </c>
      <c r="S1326" s="26" t="e">
        <f t="shared" ca="1" si="159"/>
        <v>#N/A</v>
      </c>
    </row>
    <row r="1327" spans="1:21" x14ac:dyDescent="0.45">
      <c r="A1327" s="26">
        <f t="shared" si="160"/>
        <v>23</v>
      </c>
      <c r="E1327" s="26">
        <v>6</v>
      </c>
      <c r="F1327" s="26" t="str">
        <f t="shared" ca="1" si="156"/>
        <v/>
      </c>
      <c r="J1327" s="26" t="e">
        <f t="shared" ca="1" si="157"/>
        <v>#N/A</v>
      </c>
      <c r="N1327" s="26" t="e">
        <f t="shared" ca="1" si="158"/>
        <v>#N/A</v>
      </c>
      <c r="S1327" s="26" t="e">
        <f t="shared" ca="1" si="159"/>
        <v>#N/A</v>
      </c>
    </row>
    <row r="1328" spans="1:21" x14ac:dyDescent="0.45">
      <c r="A1328" s="26">
        <f t="shared" si="160"/>
        <v>23</v>
      </c>
      <c r="E1328" s="26">
        <v>7</v>
      </c>
      <c r="F1328" s="26" t="str">
        <f t="shared" ca="1" si="156"/>
        <v/>
      </c>
      <c r="J1328" s="26" t="e">
        <f t="shared" ca="1" si="157"/>
        <v>#N/A</v>
      </c>
      <c r="N1328" s="26" t="e">
        <f t="shared" ca="1" si="158"/>
        <v>#N/A</v>
      </c>
      <c r="S1328" s="26" t="e">
        <f t="shared" ca="1" si="159"/>
        <v>#N/A</v>
      </c>
    </row>
    <row r="1329" spans="1:19" x14ac:dyDescent="0.45">
      <c r="A1329" s="26">
        <f t="shared" si="160"/>
        <v>23</v>
      </c>
      <c r="E1329" s="26">
        <v>8</v>
      </c>
      <c r="F1329" s="26" t="str">
        <f t="shared" ca="1" si="156"/>
        <v/>
      </c>
      <c r="J1329" s="26" t="e">
        <f t="shared" ca="1" si="157"/>
        <v>#N/A</v>
      </c>
      <c r="N1329" s="26" t="e">
        <f t="shared" ca="1" si="158"/>
        <v>#N/A</v>
      </c>
      <c r="S1329" s="26" t="e">
        <f t="shared" ca="1" si="159"/>
        <v>#N/A</v>
      </c>
    </row>
    <row r="1330" spans="1:19" x14ac:dyDescent="0.45">
      <c r="A1330" s="26">
        <f t="shared" si="160"/>
        <v>23</v>
      </c>
      <c r="E1330" s="26">
        <v>9</v>
      </c>
      <c r="F1330" s="26" t="str">
        <f t="shared" ca="1" si="156"/>
        <v/>
      </c>
      <c r="J1330" s="26" t="e">
        <f t="shared" ca="1" si="157"/>
        <v>#N/A</v>
      </c>
      <c r="N1330" s="26" t="e">
        <f t="shared" ca="1" si="158"/>
        <v>#N/A</v>
      </c>
      <c r="S1330" s="26" t="e">
        <f t="shared" ca="1" si="159"/>
        <v>#N/A</v>
      </c>
    </row>
    <row r="1331" spans="1:19" x14ac:dyDescent="0.45">
      <c r="A1331" s="26">
        <f t="shared" si="160"/>
        <v>23</v>
      </c>
      <c r="E1331" s="26">
        <v>10</v>
      </c>
      <c r="F1331" s="26" t="str">
        <f t="shared" ca="1" si="156"/>
        <v/>
      </c>
      <c r="N1331" s="26" t="e">
        <f t="shared" ca="1" si="158"/>
        <v>#N/A</v>
      </c>
      <c r="S1331" s="26" t="e">
        <f t="shared" ca="1" si="159"/>
        <v>#N/A</v>
      </c>
    </row>
    <row r="1332" spans="1:19" x14ac:dyDescent="0.45">
      <c r="A1332" s="26">
        <f t="shared" si="160"/>
        <v>23</v>
      </c>
      <c r="E1332" s="26">
        <v>11</v>
      </c>
      <c r="F1332" s="26" t="str">
        <f t="shared" ca="1" si="156"/>
        <v/>
      </c>
      <c r="N1332" s="26" t="e">
        <f t="shared" ca="1" si="158"/>
        <v>#N/A</v>
      </c>
      <c r="S1332" s="26" t="e">
        <f t="shared" ca="1" si="159"/>
        <v>#N/A</v>
      </c>
    </row>
    <row r="1333" spans="1:19" x14ac:dyDescent="0.45">
      <c r="A1333" s="26">
        <f t="shared" si="160"/>
        <v>23</v>
      </c>
      <c r="E1333" s="26">
        <v>12</v>
      </c>
      <c r="F1333" s="26" t="str">
        <f t="shared" ca="1" si="156"/>
        <v/>
      </c>
      <c r="N1333" s="26" t="e">
        <f t="shared" ca="1" si="158"/>
        <v>#N/A</v>
      </c>
      <c r="S1333" s="26" t="e">
        <f t="shared" ca="1" si="159"/>
        <v>#N/A</v>
      </c>
    </row>
    <row r="1334" spans="1:19" x14ac:dyDescent="0.45">
      <c r="A1334" s="26">
        <f t="shared" si="160"/>
        <v>23</v>
      </c>
      <c r="E1334" s="26">
        <v>13</v>
      </c>
      <c r="F1334" s="26" t="str">
        <f t="shared" ca="1" si="156"/>
        <v/>
      </c>
      <c r="N1334" s="26" t="e">
        <f t="shared" ca="1" si="158"/>
        <v>#N/A</v>
      </c>
      <c r="S1334" s="26" t="e">
        <f t="shared" ca="1" si="159"/>
        <v>#N/A</v>
      </c>
    </row>
    <row r="1335" spans="1:19" x14ac:dyDescent="0.45">
      <c r="A1335" s="26">
        <f t="shared" si="160"/>
        <v>23</v>
      </c>
      <c r="E1335" s="26">
        <v>14</v>
      </c>
      <c r="F1335" s="26" t="str">
        <f t="shared" ca="1" si="156"/>
        <v/>
      </c>
      <c r="N1335" s="26" t="e">
        <f t="shared" ca="1" si="158"/>
        <v>#N/A</v>
      </c>
      <c r="S1335" s="26" t="e">
        <f t="shared" ca="1" si="159"/>
        <v>#N/A</v>
      </c>
    </row>
    <row r="1336" spans="1:19" x14ac:dyDescent="0.45">
      <c r="A1336" s="26">
        <f t="shared" si="160"/>
        <v>23</v>
      </c>
      <c r="E1336" s="26">
        <v>15</v>
      </c>
      <c r="F1336" s="26" t="str">
        <f t="shared" ca="1" si="156"/>
        <v/>
      </c>
      <c r="N1336" s="26" t="e">
        <f t="shared" ca="1" si="158"/>
        <v>#N/A</v>
      </c>
      <c r="S1336" s="26" t="e">
        <f t="shared" ca="1" si="159"/>
        <v>#N/A</v>
      </c>
    </row>
    <row r="1337" spans="1:19" x14ac:dyDescent="0.45">
      <c r="A1337" s="26">
        <f t="shared" si="160"/>
        <v>23</v>
      </c>
      <c r="E1337" s="26">
        <v>16</v>
      </c>
      <c r="F1337" s="26" t="str">
        <f t="shared" ca="1" si="156"/>
        <v/>
      </c>
      <c r="N1337" s="26" t="e">
        <f t="shared" ca="1" si="158"/>
        <v>#N/A</v>
      </c>
      <c r="S1337" s="26" t="e">
        <f t="shared" ca="1" si="159"/>
        <v>#N/A</v>
      </c>
    </row>
    <row r="1338" spans="1:19" x14ac:dyDescent="0.45">
      <c r="A1338" s="26">
        <f t="shared" si="160"/>
        <v>23</v>
      </c>
      <c r="E1338" s="26">
        <v>17</v>
      </c>
      <c r="F1338" s="26" t="str">
        <f t="shared" ca="1" si="156"/>
        <v/>
      </c>
      <c r="N1338" s="26" t="e">
        <f t="shared" ca="1" si="158"/>
        <v>#N/A</v>
      </c>
      <c r="S1338" s="26" t="e">
        <f t="shared" ca="1" si="159"/>
        <v>#N/A</v>
      </c>
    </row>
    <row r="1339" spans="1:19" x14ac:dyDescent="0.45">
      <c r="A1339" s="26">
        <f t="shared" si="160"/>
        <v>23</v>
      </c>
      <c r="E1339" s="26">
        <v>18</v>
      </c>
      <c r="F1339" s="26" t="str">
        <f t="shared" ca="1" si="156"/>
        <v/>
      </c>
      <c r="N1339" s="26" t="e">
        <f t="shared" ca="1" si="158"/>
        <v>#N/A</v>
      </c>
      <c r="S1339" s="26" t="e">
        <f t="shared" ca="1" si="159"/>
        <v>#N/A</v>
      </c>
    </row>
    <row r="1340" spans="1:19" x14ac:dyDescent="0.45">
      <c r="A1340" s="26">
        <f t="shared" si="160"/>
        <v>23</v>
      </c>
      <c r="E1340" s="26">
        <v>19</v>
      </c>
      <c r="F1340" s="26" t="str">
        <f t="shared" ca="1" si="156"/>
        <v/>
      </c>
      <c r="N1340" s="26" t="e">
        <f t="shared" ca="1" si="158"/>
        <v>#N/A</v>
      </c>
      <c r="S1340" s="26" t="e">
        <f t="shared" ca="1" si="159"/>
        <v>#N/A</v>
      </c>
    </row>
    <row r="1341" spans="1:19" x14ac:dyDescent="0.45">
      <c r="A1341" s="26">
        <f t="shared" si="160"/>
        <v>23</v>
      </c>
      <c r="E1341" s="26">
        <v>20</v>
      </c>
      <c r="F1341" s="26" t="str">
        <f t="shared" ca="1" si="156"/>
        <v/>
      </c>
      <c r="N1341" s="26" t="e">
        <f t="shared" ca="1" si="158"/>
        <v>#N/A</v>
      </c>
      <c r="S1341" s="26" t="e">
        <f t="shared" ca="1" si="159"/>
        <v>#N/A</v>
      </c>
    </row>
    <row r="1342" spans="1:19" x14ac:dyDescent="0.45">
      <c r="A1342" s="26">
        <f t="shared" si="160"/>
        <v>23</v>
      </c>
      <c r="E1342" s="26">
        <v>21</v>
      </c>
      <c r="F1342" s="26" t="str">
        <f t="shared" ca="1" si="156"/>
        <v/>
      </c>
      <c r="N1342" s="26" t="e">
        <f t="shared" ca="1" si="158"/>
        <v>#N/A</v>
      </c>
      <c r="S1342" s="26" t="e">
        <f t="shared" ca="1" si="159"/>
        <v>#N/A</v>
      </c>
    </row>
    <row r="1343" spans="1:19" x14ac:dyDescent="0.45">
      <c r="A1343" s="26">
        <f t="shared" si="160"/>
        <v>23</v>
      </c>
      <c r="E1343" s="26">
        <v>22</v>
      </c>
      <c r="F1343" s="26" t="str">
        <f t="shared" ca="1" si="156"/>
        <v/>
      </c>
      <c r="N1343" s="26" t="e">
        <f t="shared" ca="1" si="158"/>
        <v>#N/A</v>
      </c>
      <c r="S1343" s="26" t="e">
        <f t="shared" ca="1" si="159"/>
        <v>#N/A</v>
      </c>
    </row>
    <row r="1344" spans="1:19" x14ac:dyDescent="0.45">
      <c r="A1344" s="26">
        <f t="shared" si="160"/>
        <v>23</v>
      </c>
      <c r="E1344" s="26">
        <v>23</v>
      </c>
      <c r="F1344" s="26" t="str">
        <f t="shared" ca="1" si="156"/>
        <v/>
      </c>
      <c r="N1344" s="26" t="e">
        <f t="shared" ca="1" si="158"/>
        <v>#N/A</v>
      </c>
      <c r="S1344" s="26" t="e">
        <f t="shared" ca="1" si="159"/>
        <v>#N/A</v>
      </c>
    </row>
    <row r="1345" spans="1:19" x14ac:dyDescent="0.45">
      <c r="A1345" s="26">
        <f t="shared" si="160"/>
        <v>23</v>
      </c>
      <c r="E1345" s="26">
        <v>24</v>
      </c>
      <c r="S1345" s="26" t="e">
        <f t="shared" ca="1" si="159"/>
        <v>#N/A</v>
      </c>
    </row>
    <row r="1346" spans="1:19" x14ac:dyDescent="0.45">
      <c r="A1346" s="26">
        <f t="shared" si="160"/>
        <v>23</v>
      </c>
      <c r="E1346" s="26">
        <v>25</v>
      </c>
      <c r="S1346" s="26" t="e">
        <f t="shared" ca="1" si="159"/>
        <v>#N/A</v>
      </c>
    </row>
    <row r="1347" spans="1:19" x14ac:dyDescent="0.45">
      <c r="A1347" s="26">
        <f t="shared" si="160"/>
        <v>23</v>
      </c>
      <c r="E1347" s="26">
        <v>26</v>
      </c>
      <c r="S1347" s="26" t="e">
        <f t="shared" ca="1" si="159"/>
        <v>#N/A</v>
      </c>
    </row>
    <row r="1348" spans="1:19" x14ac:dyDescent="0.45">
      <c r="A1348" s="26">
        <f t="shared" si="160"/>
        <v>23</v>
      </c>
      <c r="E1348" s="26">
        <v>27</v>
      </c>
      <c r="S1348" s="26" t="e">
        <f t="shared" ca="1" si="159"/>
        <v>#N/A</v>
      </c>
    </row>
    <row r="1349" spans="1:19" x14ac:dyDescent="0.45">
      <c r="A1349" s="26">
        <f t="shared" si="160"/>
        <v>23</v>
      </c>
      <c r="E1349" s="26">
        <v>28</v>
      </c>
      <c r="S1349" s="26" t="e">
        <f t="shared" ca="1" si="159"/>
        <v>#N/A</v>
      </c>
    </row>
    <row r="1350" spans="1:19" x14ac:dyDescent="0.45">
      <c r="A1350" s="26">
        <f t="shared" si="160"/>
        <v>23</v>
      </c>
      <c r="E1350" s="26">
        <v>29</v>
      </c>
      <c r="S1350" s="26" t="e">
        <f t="shared" ca="1" si="159"/>
        <v>#N/A</v>
      </c>
    </row>
    <row r="1351" spans="1:19" x14ac:dyDescent="0.45">
      <c r="A1351" s="26">
        <f t="shared" si="160"/>
        <v>23</v>
      </c>
      <c r="E1351" s="26">
        <v>30</v>
      </c>
      <c r="S1351" s="26" t="e">
        <f t="shared" ca="1" si="159"/>
        <v>#N/A</v>
      </c>
    </row>
    <row r="1352" spans="1:19" x14ac:dyDescent="0.45">
      <c r="A1352" s="26">
        <f t="shared" si="160"/>
        <v>23</v>
      </c>
      <c r="E1352" s="26">
        <v>31</v>
      </c>
      <c r="S1352" s="26" t="e">
        <f t="shared" ca="1" si="159"/>
        <v>#N/A</v>
      </c>
    </row>
    <row r="1353" spans="1:19" x14ac:dyDescent="0.45">
      <c r="A1353" s="26">
        <f t="shared" si="160"/>
        <v>23</v>
      </c>
      <c r="E1353" s="26">
        <v>32</v>
      </c>
      <c r="S1353" s="26" t="e">
        <f t="shared" ca="1" si="159"/>
        <v>#N/A</v>
      </c>
    </row>
    <row r="1354" spans="1:19" x14ac:dyDescent="0.45">
      <c r="A1354" s="26">
        <f t="shared" si="160"/>
        <v>23</v>
      </c>
      <c r="E1354" s="26">
        <v>33</v>
      </c>
      <c r="S1354" s="26" t="e">
        <f t="shared" ref="S1354:S1373" ca="1" si="161">IF(E1354&lt;=INDIRECT("R$"&amp;TEXT(ROW()-E1354+1,"#")),INDIRECT("P$"&amp;TEXT($F$1+INDIRECT("Q$"&amp;TEXT(ROW()-E1354+1,"#"))+E1354-1,"#")),"")</f>
        <v>#N/A</v>
      </c>
    </row>
    <row r="1355" spans="1:19" x14ac:dyDescent="0.45">
      <c r="A1355" s="26">
        <f t="shared" ref="A1355:A1373" si="162">A1354</f>
        <v>23</v>
      </c>
      <c r="E1355" s="26">
        <v>34</v>
      </c>
      <c r="S1355" s="26" t="e">
        <f t="shared" ca="1" si="161"/>
        <v>#N/A</v>
      </c>
    </row>
    <row r="1356" spans="1:19" x14ac:dyDescent="0.45">
      <c r="A1356" s="26">
        <f t="shared" si="162"/>
        <v>23</v>
      </c>
      <c r="E1356" s="26">
        <v>35</v>
      </c>
      <c r="S1356" s="26" t="e">
        <f t="shared" ca="1" si="161"/>
        <v>#N/A</v>
      </c>
    </row>
    <row r="1357" spans="1:19" x14ac:dyDescent="0.45">
      <c r="A1357" s="26">
        <f t="shared" si="162"/>
        <v>23</v>
      </c>
      <c r="E1357" s="26">
        <v>36</v>
      </c>
      <c r="S1357" s="26" t="e">
        <f t="shared" ca="1" si="161"/>
        <v>#N/A</v>
      </c>
    </row>
    <row r="1358" spans="1:19" x14ac:dyDescent="0.45">
      <c r="A1358" s="26">
        <f t="shared" si="162"/>
        <v>23</v>
      </c>
      <c r="E1358" s="26">
        <v>37</v>
      </c>
      <c r="S1358" s="26" t="e">
        <f t="shared" ca="1" si="161"/>
        <v>#N/A</v>
      </c>
    </row>
    <row r="1359" spans="1:19" x14ac:dyDescent="0.45">
      <c r="A1359" s="26">
        <f t="shared" si="162"/>
        <v>23</v>
      </c>
      <c r="E1359" s="26">
        <v>38</v>
      </c>
      <c r="S1359" s="26" t="e">
        <f t="shared" ca="1" si="161"/>
        <v>#N/A</v>
      </c>
    </row>
    <row r="1360" spans="1:19" x14ac:dyDescent="0.45">
      <c r="A1360" s="26">
        <f t="shared" si="162"/>
        <v>23</v>
      </c>
      <c r="E1360" s="26">
        <v>39</v>
      </c>
      <c r="S1360" s="26" t="e">
        <f t="shared" ca="1" si="161"/>
        <v>#N/A</v>
      </c>
    </row>
    <row r="1361" spans="1:19" x14ac:dyDescent="0.45">
      <c r="A1361" s="26">
        <f t="shared" si="162"/>
        <v>23</v>
      </c>
      <c r="E1361" s="26">
        <v>40</v>
      </c>
      <c r="S1361" s="26" t="e">
        <f t="shared" ca="1" si="161"/>
        <v>#N/A</v>
      </c>
    </row>
    <row r="1362" spans="1:19" x14ac:dyDescent="0.45">
      <c r="A1362" s="26">
        <f t="shared" si="162"/>
        <v>23</v>
      </c>
      <c r="E1362" s="26">
        <v>41</v>
      </c>
      <c r="S1362" s="26" t="e">
        <f t="shared" ca="1" si="161"/>
        <v>#N/A</v>
      </c>
    </row>
    <row r="1363" spans="1:19" x14ac:dyDescent="0.45">
      <c r="A1363" s="26">
        <f t="shared" si="162"/>
        <v>23</v>
      </c>
      <c r="E1363" s="26">
        <v>42</v>
      </c>
      <c r="S1363" s="26" t="e">
        <f t="shared" ca="1" si="161"/>
        <v>#N/A</v>
      </c>
    </row>
    <row r="1364" spans="1:19" x14ac:dyDescent="0.45">
      <c r="A1364" s="26">
        <f t="shared" si="162"/>
        <v>23</v>
      </c>
      <c r="E1364" s="26">
        <v>43</v>
      </c>
      <c r="S1364" s="26" t="e">
        <f t="shared" ca="1" si="161"/>
        <v>#N/A</v>
      </c>
    </row>
    <row r="1365" spans="1:19" x14ac:dyDescent="0.45">
      <c r="A1365" s="26">
        <f t="shared" si="162"/>
        <v>23</v>
      </c>
      <c r="E1365" s="26">
        <v>44</v>
      </c>
      <c r="S1365" s="26" t="e">
        <f t="shared" ca="1" si="161"/>
        <v>#N/A</v>
      </c>
    </row>
    <row r="1366" spans="1:19" x14ac:dyDescent="0.45">
      <c r="A1366" s="26">
        <f t="shared" si="162"/>
        <v>23</v>
      </c>
      <c r="E1366" s="26">
        <v>45</v>
      </c>
      <c r="S1366" s="26" t="e">
        <f t="shared" ca="1" si="161"/>
        <v>#N/A</v>
      </c>
    </row>
    <row r="1367" spans="1:19" x14ac:dyDescent="0.45">
      <c r="A1367" s="26">
        <f t="shared" si="162"/>
        <v>23</v>
      </c>
      <c r="E1367" s="26">
        <v>46</v>
      </c>
      <c r="S1367" s="26" t="e">
        <f t="shared" ca="1" si="161"/>
        <v>#N/A</v>
      </c>
    </row>
    <row r="1368" spans="1:19" x14ac:dyDescent="0.45">
      <c r="A1368" s="26">
        <f t="shared" si="162"/>
        <v>23</v>
      </c>
      <c r="E1368" s="26">
        <v>47</v>
      </c>
      <c r="S1368" s="26" t="e">
        <f t="shared" ca="1" si="161"/>
        <v>#N/A</v>
      </c>
    </row>
    <row r="1369" spans="1:19" x14ac:dyDescent="0.45">
      <c r="A1369" s="26">
        <f t="shared" si="162"/>
        <v>23</v>
      </c>
      <c r="E1369" s="26">
        <v>48</v>
      </c>
      <c r="S1369" s="26" t="e">
        <f t="shared" ca="1" si="161"/>
        <v>#N/A</v>
      </c>
    </row>
    <row r="1370" spans="1:19" x14ac:dyDescent="0.45">
      <c r="A1370" s="26">
        <f t="shared" si="162"/>
        <v>23</v>
      </c>
      <c r="E1370" s="26">
        <v>49</v>
      </c>
      <c r="S1370" s="26" t="e">
        <f t="shared" ca="1" si="161"/>
        <v>#N/A</v>
      </c>
    </row>
    <row r="1371" spans="1:19" x14ac:dyDescent="0.45">
      <c r="A1371" s="26">
        <f t="shared" si="162"/>
        <v>23</v>
      </c>
      <c r="E1371" s="26">
        <v>50</v>
      </c>
      <c r="S1371" s="26" t="e">
        <f t="shared" ca="1" si="161"/>
        <v>#N/A</v>
      </c>
    </row>
    <row r="1372" spans="1:19" x14ac:dyDescent="0.45">
      <c r="A1372" s="26">
        <f t="shared" si="162"/>
        <v>23</v>
      </c>
      <c r="E1372" s="26">
        <v>51</v>
      </c>
      <c r="S1372" s="26" t="e">
        <f t="shared" ca="1" si="161"/>
        <v>#N/A</v>
      </c>
    </row>
    <row r="1373" spans="1:19" x14ac:dyDescent="0.45">
      <c r="A1373" s="26">
        <f t="shared" si="162"/>
        <v>23</v>
      </c>
      <c r="E1373" s="26">
        <v>52</v>
      </c>
      <c r="S1373" s="26" t="e">
        <f t="shared" ca="1" si="161"/>
        <v>#N/A</v>
      </c>
    </row>
    <row r="1382" spans="1:21" x14ac:dyDescent="0.45">
      <c r="A1382" s="26">
        <f>(ROW()+58)/60</f>
        <v>24</v>
      </c>
      <c r="B1382" s="26">
        <f ca="1">INDIRECT("select!E"&amp;TEXT($B$1+A1382,"#"))</f>
        <v>0</v>
      </c>
      <c r="C1382" s="26" t="e">
        <f ca="1">VLOOKUP(B1382,$A$3181:$D$3190,4)</f>
        <v>#N/A</v>
      </c>
      <c r="D1382" s="26" t="e">
        <f ca="1">VLOOKUP(B1382,$A$3181:$D$3190,3)</f>
        <v>#N/A</v>
      </c>
      <c r="E1382" s="26">
        <v>1</v>
      </c>
      <c r="F1382" s="26" t="str">
        <f t="shared" ref="F1382:F1404" ca="1" si="163">IF(E1382&lt;=D$62,INDIRECT("E"&amp;TEXT($F$1+C$62+E1382-1,"#")),"")</f>
        <v>金融・保険</v>
      </c>
      <c r="G1382" s="26">
        <f ca="1">INDIRECT("select!G"&amp;TEXT($B$1+A1382,"#"))</f>
        <v>0</v>
      </c>
      <c r="H1382" s="26" t="e">
        <f ca="1">VLOOKUP(G1382,E$3181:G$3219,3,0)</f>
        <v>#N/A</v>
      </c>
      <c r="I1382" s="26" t="e">
        <f ca="1">VLOOKUP(G1382,E$3181:G$3219,2,0)</f>
        <v>#N/A</v>
      </c>
      <c r="J1382" s="26" t="e">
        <f t="shared" ref="J1382:J1390" ca="1" si="164">IF(E1382&lt;=INDIRECT("I$"&amp;TEXT(ROW()-E1382+1,"#")),INDIRECT("H$"&amp;TEXT($F$1+INDIRECT("H$"&amp;TEXT(ROW()-E1382+1,"#"))+E1382-1,"#")),"")</f>
        <v>#N/A</v>
      </c>
      <c r="K1382" s="26">
        <f ca="1">INDIRECT("select!H"&amp;TEXT($B$1+A1382,"#"))</f>
        <v>0</v>
      </c>
      <c r="L1382" s="26" t="e">
        <f ca="1">VLOOKUP(K1382,H$3181:J$3287,3,0)</f>
        <v>#N/A</v>
      </c>
      <c r="M1382" s="26" t="e">
        <f ca="1">VLOOKUP(K1382,H$3181:J$3287,2,0)</f>
        <v>#N/A</v>
      </c>
      <c r="N1382" s="26" t="e">
        <f t="shared" ref="N1382:N1404" ca="1" si="165">IF(E1382&lt;=INDIRECT("M$"&amp;TEXT(ROW()-E1382+1,"#")),INDIRECT("K$"&amp;TEXT($F$1+INDIRECT("L$"&amp;TEXT(ROW()-E1382+1,"#"))+E1382-1,"#")),"")</f>
        <v>#N/A</v>
      </c>
      <c r="O1382" s="26">
        <f ca="1">INDIRECT("select!I"&amp;TEXT($B$1+A1382,"#"))</f>
        <v>0</v>
      </c>
      <c r="Q1382" s="26" t="e">
        <f ca="1">VLOOKUP(O1382,K$3181:O$3570,5,0)</f>
        <v>#N/A</v>
      </c>
      <c r="R1382" s="26" t="e">
        <f ca="1">VLOOKUP(O1382,K$3181:O$3570,4,0)</f>
        <v>#N/A</v>
      </c>
      <c r="S1382" s="26" t="e">
        <f t="shared" ref="S1382:S1413" ca="1" si="166">IF(E1382&lt;=INDIRECT("R$"&amp;TEXT(ROW()-E1382+1,"#")),INDIRECT("P$"&amp;TEXT($F$1+INDIRECT("Q$"&amp;TEXT(ROW()-E1382+1,"#"))+E1382-1,"#")),"")</f>
        <v>#N/A</v>
      </c>
      <c r="T1382" s="26" t="str">
        <f ca="1">IFERROR(VLOOKUP(O1382,K$3181:O$3570,2,0),"")</f>
        <v/>
      </c>
      <c r="U1382" s="26">
        <f ca="1">IFERROR(VLOOKUP(O1382,K$3181:O$3570,3,0),0)</f>
        <v>0</v>
      </c>
    </row>
    <row r="1383" spans="1:21" x14ac:dyDescent="0.45">
      <c r="A1383" s="26">
        <f t="shared" ref="A1383:A1414" si="167">A1382</f>
        <v>24</v>
      </c>
      <c r="E1383" s="26">
        <v>2</v>
      </c>
      <c r="F1383" s="26" t="str">
        <f t="shared" ca="1" si="163"/>
        <v/>
      </c>
      <c r="J1383" s="26" t="e">
        <f t="shared" ca="1" si="164"/>
        <v>#N/A</v>
      </c>
      <c r="N1383" s="26" t="e">
        <f t="shared" ca="1" si="165"/>
        <v>#N/A</v>
      </c>
      <c r="S1383" s="26" t="e">
        <f t="shared" ca="1" si="166"/>
        <v>#N/A</v>
      </c>
    </row>
    <row r="1384" spans="1:21" x14ac:dyDescent="0.45">
      <c r="A1384" s="26">
        <f t="shared" si="167"/>
        <v>24</v>
      </c>
      <c r="E1384" s="26">
        <v>3</v>
      </c>
      <c r="F1384" s="26" t="str">
        <f t="shared" ca="1" si="163"/>
        <v/>
      </c>
      <c r="J1384" s="26" t="e">
        <f t="shared" ca="1" si="164"/>
        <v>#N/A</v>
      </c>
      <c r="N1384" s="26" t="e">
        <f t="shared" ca="1" si="165"/>
        <v>#N/A</v>
      </c>
      <c r="S1384" s="26" t="e">
        <f t="shared" ca="1" si="166"/>
        <v>#N/A</v>
      </c>
    </row>
    <row r="1385" spans="1:21" x14ac:dyDescent="0.45">
      <c r="A1385" s="26">
        <f t="shared" si="167"/>
        <v>24</v>
      </c>
      <c r="E1385" s="26">
        <v>4</v>
      </c>
      <c r="F1385" s="26" t="str">
        <f t="shared" ca="1" si="163"/>
        <v/>
      </c>
      <c r="J1385" s="26" t="e">
        <f t="shared" ca="1" si="164"/>
        <v>#N/A</v>
      </c>
      <c r="N1385" s="26" t="e">
        <f t="shared" ca="1" si="165"/>
        <v>#N/A</v>
      </c>
      <c r="S1385" s="26" t="e">
        <f t="shared" ca="1" si="166"/>
        <v>#N/A</v>
      </c>
    </row>
    <row r="1386" spans="1:21" x14ac:dyDescent="0.45">
      <c r="A1386" s="26">
        <f t="shared" si="167"/>
        <v>24</v>
      </c>
      <c r="E1386" s="26">
        <v>5</v>
      </c>
      <c r="F1386" s="26" t="str">
        <f t="shared" ca="1" si="163"/>
        <v/>
      </c>
      <c r="J1386" s="26" t="e">
        <f t="shared" ca="1" si="164"/>
        <v>#N/A</v>
      </c>
      <c r="N1386" s="26" t="e">
        <f t="shared" ca="1" si="165"/>
        <v>#N/A</v>
      </c>
      <c r="S1386" s="26" t="e">
        <f t="shared" ca="1" si="166"/>
        <v>#N/A</v>
      </c>
    </row>
    <row r="1387" spans="1:21" x14ac:dyDescent="0.45">
      <c r="A1387" s="26">
        <f t="shared" si="167"/>
        <v>24</v>
      </c>
      <c r="E1387" s="26">
        <v>6</v>
      </c>
      <c r="F1387" s="26" t="str">
        <f t="shared" ca="1" si="163"/>
        <v/>
      </c>
      <c r="J1387" s="26" t="e">
        <f t="shared" ca="1" si="164"/>
        <v>#N/A</v>
      </c>
      <c r="N1387" s="26" t="e">
        <f t="shared" ca="1" si="165"/>
        <v>#N/A</v>
      </c>
      <c r="S1387" s="26" t="e">
        <f t="shared" ca="1" si="166"/>
        <v>#N/A</v>
      </c>
    </row>
    <row r="1388" spans="1:21" x14ac:dyDescent="0.45">
      <c r="A1388" s="26">
        <f t="shared" si="167"/>
        <v>24</v>
      </c>
      <c r="E1388" s="26">
        <v>7</v>
      </c>
      <c r="F1388" s="26" t="str">
        <f t="shared" ca="1" si="163"/>
        <v/>
      </c>
      <c r="J1388" s="26" t="e">
        <f t="shared" ca="1" si="164"/>
        <v>#N/A</v>
      </c>
      <c r="N1388" s="26" t="e">
        <f t="shared" ca="1" si="165"/>
        <v>#N/A</v>
      </c>
      <c r="S1388" s="26" t="e">
        <f t="shared" ca="1" si="166"/>
        <v>#N/A</v>
      </c>
    </row>
    <row r="1389" spans="1:21" x14ac:dyDescent="0.45">
      <c r="A1389" s="26">
        <f t="shared" si="167"/>
        <v>24</v>
      </c>
      <c r="E1389" s="26">
        <v>8</v>
      </c>
      <c r="F1389" s="26" t="str">
        <f t="shared" ca="1" si="163"/>
        <v/>
      </c>
      <c r="J1389" s="26" t="e">
        <f t="shared" ca="1" si="164"/>
        <v>#N/A</v>
      </c>
      <c r="N1389" s="26" t="e">
        <f t="shared" ca="1" si="165"/>
        <v>#N/A</v>
      </c>
      <c r="S1389" s="26" t="e">
        <f t="shared" ca="1" si="166"/>
        <v>#N/A</v>
      </c>
    </row>
    <row r="1390" spans="1:21" x14ac:dyDescent="0.45">
      <c r="A1390" s="26">
        <f t="shared" si="167"/>
        <v>24</v>
      </c>
      <c r="E1390" s="26">
        <v>9</v>
      </c>
      <c r="F1390" s="26" t="str">
        <f t="shared" ca="1" si="163"/>
        <v/>
      </c>
      <c r="J1390" s="26" t="e">
        <f t="shared" ca="1" si="164"/>
        <v>#N/A</v>
      </c>
      <c r="N1390" s="26" t="e">
        <f t="shared" ca="1" si="165"/>
        <v>#N/A</v>
      </c>
      <c r="S1390" s="26" t="e">
        <f t="shared" ca="1" si="166"/>
        <v>#N/A</v>
      </c>
    </row>
    <row r="1391" spans="1:21" x14ac:dyDescent="0.45">
      <c r="A1391" s="26">
        <f t="shared" si="167"/>
        <v>24</v>
      </c>
      <c r="E1391" s="26">
        <v>10</v>
      </c>
      <c r="F1391" s="26" t="str">
        <f t="shared" ca="1" si="163"/>
        <v/>
      </c>
      <c r="N1391" s="26" t="e">
        <f t="shared" ca="1" si="165"/>
        <v>#N/A</v>
      </c>
      <c r="S1391" s="26" t="e">
        <f t="shared" ca="1" si="166"/>
        <v>#N/A</v>
      </c>
    </row>
    <row r="1392" spans="1:21" x14ac:dyDescent="0.45">
      <c r="A1392" s="26">
        <f t="shared" si="167"/>
        <v>24</v>
      </c>
      <c r="E1392" s="26">
        <v>11</v>
      </c>
      <c r="F1392" s="26" t="str">
        <f t="shared" ca="1" si="163"/>
        <v/>
      </c>
      <c r="N1392" s="26" t="e">
        <f t="shared" ca="1" si="165"/>
        <v>#N/A</v>
      </c>
      <c r="S1392" s="26" t="e">
        <f t="shared" ca="1" si="166"/>
        <v>#N/A</v>
      </c>
    </row>
    <row r="1393" spans="1:19" x14ac:dyDescent="0.45">
      <c r="A1393" s="26">
        <f t="shared" si="167"/>
        <v>24</v>
      </c>
      <c r="E1393" s="26">
        <v>12</v>
      </c>
      <c r="F1393" s="26" t="str">
        <f t="shared" ca="1" si="163"/>
        <v/>
      </c>
      <c r="N1393" s="26" t="e">
        <f t="shared" ca="1" si="165"/>
        <v>#N/A</v>
      </c>
      <c r="S1393" s="26" t="e">
        <f t="shared" ca="1" si="166"/>
        <v>#N/A</v>
      </c>
    </row>
    <row r="1394" spans="1:19" x14ac:dyDescent="0.45">
      <c r="A1394" s="26">
        <f t="shared" si="167"/>
        <v>24</v>
      </c>
      <c r="E1394" s="26">
        <v>13</v>
      </c>
      <c r="F1394" s="26" t="str">
        <f t="shared" ca="1" si="163"/>
        <v/>
      </c>
      <c r="N1394" s="26" t="e">
        <f t="shared" ca="1" si="165"/>
        <v>#N/A</v>
      </c>
      <c r="S1394" s="26" t="e">
        <f t="shared" ca="1" si="166"/>
        <v>#N/A</v>
      </c>
    </row>
    <row r="1395" spans="1:19" x14ac:dyDescent="0.45">
      <c r="A1395" s="26">
        <f t="shared" si="167"/>
        <v>24</v>
      </c>
      <c r="E1395" s="26">
        <v>14</v>
      </c>
      <c r="F1395" s="26" t="str">
        <f t="shared" ca="1" si="163"/>
        <v/>
      </c>
      <c r="N1395" s="26" t="e">
        <f t="shared" ca="1" si="165"/>
        <v>#N/A</v>
      </c>
      <c r="S1395" s="26" t="e">
        <f t="shared" ca="1" si="166"/>
        <v>#N/A</v>
      </c>
    </row>
    <row r="1396" spans="1:19" x14ac:dyDescent="0.45">
      <c r="A1396" s="26">
        <f t="shared" si="167"/>
        <v>24</v>
      </c>
      <c r="E1396" s="26">
        <v>15</v>
      </c>
      <c r="F1396" s="26" t="str">
        <f t="shared" ca="1" si="163"/>
        <v/>
      </c>
      <c r="N1396" s="26" t="e">
        <f t="shared" ca="1" si="165"/>
        <v>#N/A</v>
      </c>
      <c r="S1396" s="26" t="e">
        <f t="shared" ca="1" si="166"/>
        <v>#N/A</v>
      </c>
    </row>
    <row r="1397" spans="1:19" x14ac:dyDescent="0.45">
      <c r="A1397" s="26">
        <f t="shared" si="167"/>
        <v>24</v>
      </c>
      <c r="E1397" s="26">
        <v>16</v>
      </c>
      <c r="F1397" s="26" t="str">
        <f t="shared" ca="1" si="163"/>
        <v/>
      </c>
      <c r="N1397" s="26" t="e">
        <f t="shared" ca="1" si="165"/>
        <v>#N/A</v>
      </c>
      <c r="S1397" s="26" t="e">
        <f t="shared" ca="1" si="166"/>
        <v>#N/A</v>
      </c>
    </row>
    <row r="1398" spans="1:19" x14ac:dyDescent="0.45">
      <c r="A1398" s="26">
        <f t="shared" si="167"/>
        <v>24</v>
      </c>
      <c r="E1398" s="26">
        <v>17</v>
      </c>
      <c r="F1398" s="26" t="str">
        <f t="shared" ca="1" si="163"/>
        <v/>
      </c>
      <c r="N1398" s="26" t="e">
        <f t="shared" ca="1" si="165"/>
        <v>#N/A</v>
      </c>
      <c r="S1398" s="26" t="e">
        <f t="shared" ca="1" si="166"/>
        <v>#N/A</v>
      </c>
    </row>
    <row r="1399" spans="1:19" x14ac:dyDescent="0.45">
      <c r="A1399" s="26">
        <f t="shared" si="167"/>
        <v>24</v>
      </c>
      <c r="E1399" s="26">
        <v>18</v>
      </c>
      <c r="F1399" s="26" t="str">
        <f t="shared" ca="1" si="163"/>
        <v/>
      </c>
      <c r="N1399" s="26" t="e">
        <f t="shared" ca="1" si="165"/>
        <v>#N/A</v>
      </c>
      <c r="S1399" s="26" t="e">
        <f t="shared" ca="1" si="166"/>
        <v>#N/A</v>
      </c>
    </row>
    <row r="1400" spans="1:19" x14ac:dyDescent="0.45">
      <c r="A1400" s="26">
        <f t="shared" si="167"/>
        <v>24</v>
      </c>
      <c r="E1400" s="26">
        <v>19</v>
      </c>
      <c r="F1400" s="26" t="str">
        <f t="shared" ca="1" si="163"/>
        <v/>
      </c>
      <c r="N1400" s="26" t="e">
        <f t="shared" ca="1" si="165"/>
        <v>#N/A</v>
      </c>
      <c r="S1400" s="26" t="e">
        <f t="shared" ca="1" si="166"/>
        <v>#N/A</v>
      </c>
    </row>
    <row r="1401" spans="1:19" x14ac:dyDescent="0.45">
      <c r="A1401" s="26">
        <f t="shared" si="167"/>
        <v>24</v>
      </c>
      <c r="E1401" s="26">
        <v>20</v>
      </c>
      <c r="F1401" s="26" t="str">
        <f t="shared" ca="1" si="163"/>
        <v/>
      </c>
      <c r="N1401" s="26" t="e">
        <f t="shared" ca="1" si="165"/>
        <v>#N/A</v>
      </c>
      <c r="S1401" s="26" t="e">
        <f t="shared" ca="1" si="166"/>
        <v>#N/A</v>
      </c>
    </row>
    <row r="1402" spans="1:19" x14ac:dyDescent="0.45">
      <c r="A1402" s="26">
        <f t="shared" si="167"/>
        <v>24</v>
      </c>
      <c r="E1402" s="26">
        <v>21</v>
      </c>
      <c r="F1402" s="26" t="str">
        <f t="shared" ca="1" si="163"/>
        <v/>
      </c>
      <c r="N1402" s="26" t="e">
        <f t="shared" ca="1" si="165"/>
        <v>#N/A</v>
      </c>
      <c r="S1402" s="26" t="e">
        <f t="shared" ca="1" si="166"/>
        <v>#N/A</v>
      </c>
    </row>
    <row r="1403" spans="1:19" x14ac:dyDescent="0.45">
      <c r="A1403" s="26">
        <f t="shared" si="167"/>
        <v>24</v>
      </c>
      <c r="E1403" s="26">
        <v>22</v>
      </c>
      <c r="F1403" s="26" t="str">
        <f t="shared" ca="1" si="163"/>
        <v/>
      </c>
      <c r="N1403" s="26" t="e">
        <f t="shared" ca="1" si="165"/>
        <v>#N/A</v>
      </c>
      <c r="S1403" s="26" t="e">
        <f t="shared" ca="1" si="166"/>
        <v>#N/A</v>
      </c>
    </row>
    <row r="1404" spans="1:19" x14ac:dyDescent="0.45">
      <c r="A1404" s="26">
        <f t="shared" si="167"/>
        <v>24</v>
      </c>
      <c r="E1404" s="26">
        <v>23</v>
      </c>
      <c r="F1404" s="26" t="str">
        <f t="shared" ca="1" si="163"/>
        <v/>
      </c>
      <c r="N1404" s="26" t="e">
        <f t="shared" ca="1" si="165"/>
        <v>#N/A</v>
      </c>
      <c r="S1404" s="26" t="e">
        <f t="shared" ca="1" si="166"/>
        <v>#N/A</v>
      </c>
    </row>
    <row r="1405" spans="1:19" x14ac:dyDescent="0.45">
      <c r="A1405" s="26">
        <f t="shared" si="167"/>
        <v>24</v>
      </c>
      <c r="E1405" s="26">
        <v>24</v>
      </c>
      <c r="S1405" s="26" t="e">
        <f t="shared" ca="1" si="166"/>
        <v>#N/A</v>
      </c>
    </row>
    <row r="1406" spans="1:19" x14ac:dyDescent="0.45">
      <c r="A1406" s="26">
        <f t="shared" si="167"/>
        <v>24</v>
      </c>
      <c r="E1406" s="26">
        <v>25</v>
      </c>
      <c r="S1406" s="26" t="e">
        <f t="shared" ca="1" si="166"/>
        <v>#N/A</v>
      </c>
    </row>
    <row r="1407" spans="1:19" x14ac:dyDescent="0.45">
      <c r="A1407" s="26">
        <f t="shared" si="167"/>
        <v>24</v>
      </c>
      <c r="E1407" s="26">
        <v>26</v>
      </c>
      <c r="S1407" s="26" t="e">
        <f t="shared" ca="1" si="166"/>
        <v>#N/A</v>
      </c>
    </row>
    <row r="1408" spans="1:19" x14ac:dyDescent="0.45">
      <c r="A1408" s="26">
        <f t="shared" si="167"/>
        <v>24</v>
      </c>
      <c r="E1408" s="26">
        <v>27</v>
      </c>
      <c r="S1408" s="26" t="e">
        <f t="shared" ca="1" si="166"/>
        <v>#N/A</v>
      </c>
    </row>
    <row r="1409" spans="1:19" x14ac:dyDescent="0.45">
      <c r="A1409" s="26">
        <f t="shared" si="167"/>
        <v>24</v>
      </c>
      <c r="E1409" s="26">
        <v>28</v>
      </c>
      <c r="S1409" s="26" t="e">
        <f t="shared" ca="1" si="166"/>
        <v>#N/A</v>
      </c>
    </row>
    <row r="1410" spans="1:19" x14ac:dyDescent="0.45">
      <c r="A1410" s="26">
        <f t="shared" si="167"/>
        <v>24</v>
      </c>
      <c r="E1410" s="26">
        <v>29</v>
      </c>
      <c r="S1410" s="26" t="e">
        <f t="shared" ca="1" si="166"/>
        <v>#N/A</v>
      </c>
    </row>
    <row r="1411" spans="1:19" x14ac:dyDescent="0.45">
      <c r="A1411" s="26">
        <f t="shared" si="167"/>
        <v>24</v>
      </c>
      <c r="E1411" s="26">
        <v>30</v>
      </c>
      <c r="S1411" s="26" t="e">
        <f t="shared" ca="1" si="166"/>
        <v>#N/A</v>
      </c>
    </row>
    <row r="1412" spans="1:19" x14ac:dyDescent="0.45">
      <c r="A1412" s="26">
        <f t="shared" si="167"/>
        <v>24</v>
      </c>
      <c r="E1412" s="26">
        <v>31</v>
      </c>
      <c r="S1412" s="26" t="e">
        <f t="shared" ca="1" si="166"/>
        <v>#N/A</v>
      </c>
    </row>
    <row r="1413" spans="1:19" x14ac:dyDescent="0.45">
      <c r="A1413" s="26">
        <f t="shared" si="167"/>
        <v>24</v>
      </c>
      <c r="E1413" s="26">
        <v>32</v>
      </c>
      <c r="S1413" s="26" t="e">
        <f t="shared" ca="1" si="166"/>
        <v>#N/A</v>
      </c>
    </row>
    <row r="1414" spans="1:19" x14ac:dyDescent="0.45">
      <c r="A1414" s="26">
        <f t="shared" si="167"/>
        <v>24</v>
      </c>
      <c r="E1414" s="26">
        <v>33</v>
      </c>
      <c r="S1414" s="26" t="e">
        <f t="shared" ref="S1414:S1433" ca="1" si="168">IF(E1414&lt;=INDIRECT("R$"&amp;TEXT(ROW()-E1414+1,"#")),INDIRECT("P$"&amp;TEXT($F$1+INDIRECT("Q$"&amp;TEXT(ROW()-E1414+1,"#"))+E1414-1,"#")),"")</f>
        <v>#N/A</v>
      </c>
    </row>
    <row r="1415" spans="1:19" x14ac:dyDescent="0.45">
      <c r="A1415" s="26">
        <f t="shared" ref="A1415:A1433" si="169">A1414</f>
        <v>24</v>
      </c>
      <c r="E1415" s="26">
        <v>34</v>
      </c>
      <c r="S1415" s="26" t="e">
        <f t="shared" ca="1" si="168"/>
        <v>#N/A</v>
      </c>
    </row>
    <row r="1416" spans="1:19" x14ac:dyDescent="0.45">
      <c r="A1416" s="26">
        <f t="shared" si="169"/>
        <v>24</v>
      </c>
      <c r="E1416" s="26">
        <v>35</v>
      </c>
      <c r="S1416" s="26" t="e">
        <f t="shared" ca="1" si="168"/>
        <v>#N/A</v>
      </c>
    </row>
    <row r="1417" spans="1:19" x14ac:dyDescent="0.45">
      <c r="A1417" s="26">
        <f t="shared" si="169"/>
        <v>24</v>
      </c>
      <c r="E1417" s="26">
        <v>36</v>
      </c>
      <c r="S1417" s="26" t="e">
        <f t="shared" ca="1" si="168"/>
        <v>#N/A</v>
      </c>
    </row>
    <row r="1418" spans="1:19" x14ac:dyDescent="0.45">
      <c r="A1418" s="26">
        <f t="shared" si="169"/>
        <v>24</v>
      </c>
      <c r="E1418" s="26">
        <v>37</v>
      </c>
      <c r="S1418" s="26" t="e">
        <f t="shared" ca="1" si="168"/>
        <v>#N/A</v>
      </c>
    </row>
    <row r="1419" spans="1:19" x14ac:dyDescent="0.45">
      <c r="A1419" s="26">
        <f t="shared" si="169"/>
        <v>24</v>
      </c>
      <c r="E1419" s="26">
        <v>38</v>
      </c>
      <c r="S1419" s="26" t="e">
        <f t="shared" ca="1" si="168"/>
        <v>#N/A</v>
      </c>
    </row>
    <row r="1420" spans="1:19" x14ac:dyDescent="0.45">
      <c r="A1420" s="26">
        <f t="shared" si="169"/>
        <v>24</v>
      </c>
      <c r="E1420" s="26">
        <v>39</v>
      </c>
      <c r="S1420" s="26" t="e">
        <f t="shared" ca="1" si="168"/>
        <v>#N/A</v>
      </c>
    </row>
    <row r="1421" spans="1:19" x14ac:dyDescent="0.45">
      <c r="A1421" s="26">
        <f t="shared" si="169"/>
        <v>24</v>
      </c>
      <c r="E1421" s="26">
        <v>40</v>
      </c>
      <c r="S1421" s="26" t="e">
        <f t="shared" ca="1" si="168"/>
        <v>#N/A</v>
      </c>
    </row>
    <row r="1422" spans="1:19" x14ac:dyDescent="0.45">
      <c r="A1422" s="26">
        <f t="shared" si="169"/>
        <v>24</v>
      </c>
      <c r="E1422" s="26">
        <v>41</v>
      </c>
      <c r="S1422" s="26" t="e">
        <f t="shared" ca="1" si="168"/>
        <v>#N/A</v>
      </c>
    </row>
    <row r="1423" spans="1:19" x14ac:dyDescent="0.45">
      <c r="A1423" s="26">
        <f t="shared" si="169"/>
        <v>24</v>
      </c>
      <c r="E1423" s="26">
        <v>42</v>
      </c>
      <c r="S1423" s="26" t="e">
        <f t="shared" ca="1" si="168"/>
        <v>#N/A</v>
      </c>
    </row>
    <row r="1424" spans="1:19" x14ac:dyDescent="0.45">
      <c r="A1424" s="26">
        <f t="shared" si="169"/>
        <v>24</v>
      </c>
      <c r="E1424" s="26">
        <v>43</v>
      </c>
      <c r="S1424" s="26" t="e">
        <f t="shared" ca="1" si="168"/>
        <v>#N/A</v>
      </c>
    </row>
    <row r="1425" spans="1:19" x14ac:dyDescent="0.45">
      <c r="A1425" s="26">
        <f t="shared" si="169"/>
        <v>24</v>
      </c>
      <c r="E1425" s="26">
        <v>44</v>
      </c>
      <c r="S1425" s="26" t="e">
        <f t="shared" ca="1" si="168"/>
        <v>#N/A</v>
      </c>
    </row>
    <row r="1426" spans="1:19" x14ac:dyDescent="0.45">
      <c r="A1426" s="26">
        <f t="shared" si="169"/>
        <v>24</v>
      </c>
      <c r="E1426" s="26">
        <v>45</v>
      </c>
      <c r="S1426" s="26" t="e">
        <f t="shared" ca="1" si="168"/>
        <v>#N/A</v>
      </c>
    </row>
    <row r="1427" spans="1:19" x14ac:dyDescent="0.45">
      <c r="A1427" s="26">
        <f t="shared" si="169"/>
        <v>24</v>
      </c>
      <c r="E1427" s="26">
        <v>46</v>
      </c>
      <c r="S1427" s="26" t="e">
        <f t="shared" ca="1" si="168"/>
        <v>#N/A</v>
      </c>
    </row>
    <row r="1428" spans="1:19" x14ac:dyDescent="0.45">
      <c r="A1428" s="26">
        <f t="shared" si="169"/>
        <v>24</v>
      </c>
      <c r="E1428" s="26">
        <v>47</v>
      </c>
      <c r="S1428" s="26" t="e">
        <f t="shared" ca="1" si="168"/>
        <v>#N/A</v>
      </c>
    </row>
    <row r="1429" spans="1:19" x14ac:dyDescent="0.45">
      <c r="A1429" s="26">
        <f t="shared" si="169"/>
        <v>24</v>
      </c>
      <c r="E1429" s="26">
        <v>48</v>
      </c>
      <c r="S1429" s="26" t="e">
        <f t="shared" ca="1" si="168"/>
        <v>#N/A</v>
      </c>
    </row>
    <row r="1430" spans="1:19" x14ac:dyDescent="0.45">
      <c r="A1430" s="26">
        <f t="shared" si="169"/>
        <v>24</v>
      </c>
      <c r="E1430" s="26">
        <v>49</v>
      </c>
      <c r="S1430" s="26" t="e">
        <f t="shared" ca="1" si="168"/>
        <v>#N/A</v>
      </c>
    </row>
    <row r="1431" spans="1:19" x14ac:dyDescent="0.45">
      <c r="A1431" s="26">
        <f t="shared" si="169"/>
        <v>24</v>
      </c>
      <c r="E1431" s="26">
        <v>50</v>
      </c>
      <c r="S1431" s="26" t="e">
        <f t="shared" ca="1" si="168"/>
        <v>#N/A</v>
      </c>
    </row>
    <row r="1432" spans="1:19" x14ac:dyDescent="0.45">
      <c r="A1432" s="26">
        <f t="shared" si="169"/>
        <v>24</v>
      </c>
      <c r="E1432" s="26">
        <v>51</v>
      </c>
      <c r="S1432" s="26" t="e">
        <f t="shared" ca="1" si="168"/>
        <v>#N/A</v>
      </c>
    </row>
    <row r="1433" spans="1:19" x14ac:dyDescent="0.45">
      <c r="A1433" s="26">
        <f t="shared" si="169"/>
        <v>24</v>
      </c>
      <c r="E1433" s="26">
        <v>52</v>
      </c>
      <c r="S1433" s="26" t="e">
        <f t="shared" ca="1" si="168"/>
        <v>#N/A</v>
      </c>
    </row>
    <row r="1442" spans="1:21" x14ac:dyDescent="0.45">
      <c r="A1442" s="26">
        <f>(ROW()+58)/60</f>
        <v>25</v>
      </c>
      <c r="B1442" s="26">
        <f ca="1">INDIRECT("select!E"&amp;TEXT($B$1+A1442,"#"))</f>
        <v>0</v>
      </c>
      <c r="C1442" s="26" t="e">
        <f ca="1">VLOOKUP(B1442,$A$3181:$D$3190,4)</f>
        <v>#N/A</v>
      </c>
      <c r="D1442" s="26" t="e">
        <f ca="1">VLOOKUP(B1442,$A$3181:$D$3190,3)</f>
        <v>#N/A</v>
      </c>
      <c r="E1442" s="26">
        <v>1</v>
      </c>
      <c r="F1442" s="26" t="str">
        <f t="shared" ref="F1442:F1464" ca="1" si="170">IF(E1442&lt;=D$62,INDIRECT("E"&amp;TEXT($F$1+C$62+E1442-1,"#")),"")</f>
        <v>金融・保険</v>
      </c>
      <c r="G1442" s="26">
        <f ca="1">INDIRECT("select!G"&amp;TEXT($B$1+A1442,"#"))</f>
        <v>0</v>
      </c>
      <c r="H1442" s="26" t="e">
        <f ca="1">VLOOKUP(G1442,E$3181:G$3219,3,0)</f>
        <v>#N/A</v>
      </c>
      <c r="I1442" s="26" t="e">
        <f ca="1">VLOOKUP(G1442,E$3181:G$3219,2,0)</f>
        <v>#N/A</v>
      </c>
      <c r="J1442" s="26" t="e">
        <f t="shared" ref="J1442:J1450" ca="1" si="171">IF(E1442&lt;=INDIRECT("I$"&amp;TEXT(ROW()-E1442+1,"#")),INDIRECT("H$"&amp;TEXT($F$1+INDIRECT("H$"&amp;TEXT(ROW()-E1442+1,"#"))+E1442-1,"#")),"")</f>
        <v>#N/A</v>
      </c>
      <c r="K1442" s="26">
        <f ca="1">INDIRECT("select!H"&amp;TEXT($B$1+A1442,"#"))</f>
        <v>0</v>
      </c>
      <c r="L1442" s="26" t="e">
        <f ca="1">VLOOKUP(K1442,H$3181:J$3287,3,0)</f>
        <v>#N/A</v>
      </c>
      <c r="M1442" s="26" t="e">
        <f ca="1">VLOOKUP(K1442,H$3181:J$3287,2,0)</f>
        <v>#N/A</v>
      </c>
      <c r="N1442" s="26" t="e">
        <f t="shared" ref="N1442:N1464" ca="1" si="172">IF(E1442&lt;=INDIRECT("M$"&amp;TEXT(ROW()-E1442+1,"#")),INDIRECT("K$"&amp;TEXT($F$1+INDIRECT("L$"&amp;TEXT(ROW()-E1442+1,"#"))+E1442-1,"#")),"")</f>
        <v>#N/A</v>
      </c>
      <c r="O1442" s="26">
        <f ca="1">INDIRECT("select!I"&amp;TEXT($B$1+A1442,"#"))</f>
        <v>0</v>
      </c>
      <c r="Q1442" s="26" t="e">
        <f ca="1">VLOOKUP(O1442,K$3181:O$3570,5,0)</f>
        <v>#N/A</v>
      </c>
      <c r="R1442" s="26" t="e">
        <f ca="1">VLOOKUP(O1442,K$3181:O$3570,4,0)</f>
        <v>#N/A</v>
      </c>
      <c r="S1442" s="26" t="e">
        <f t="shared" ref="S1442:S1473" ca="1" si="173">IF(E1442&lt;=INDIRECT("R$"&amp;TEXT(ROW()-E1442+1,"#")),INDIRECT("P$"&amp;TEXT($F$1+INDIRECT("Q$"&amp;TEXT(ROW()-E1442+1,"#"))+E1442-1,"#")),"")</f>
        <v>#N/A</v>
      </c>
      <c r="T1442" s="26" t="str">
        <f ca="1">IFERROR(VLOOKUP(O1442,K$3181:O$3570,2,0),"")</f>
        <v/>
      </c>
      <c r="U1442" s="26">
        <f ca="1">IFERROR(VLOOKUP(O1442,K$3181:O$3570,3,0),0)</f>
        <v>0</v>
      </c>
    </row>
    <row r="1443" spans="1:21" x14ac:dyDescent="0.45">
      <c r="A1443" s="26">
        <f t="shared" ref="A1443:A1474" si="174">A1442</f>
        <v>25</v>
      </c>
      <c r="E1443" s="26">
        <v>2</v>
      </c>
      <c r="F1443" s="26" t="str">
        <f t="shared" ca="1" si="170"/>
        <v/>
      </c>
      <c r="J1443" s="26" t="e">
        <f t="shared" ca="1" si="171"/>
        <v>#N/A</v>
      </c>
      <c r="N1443" s="26" t="e">
        <f t="shared" ca="1" si="172"/>
        <v>#N/A</v>
      </c>
      <c r="S1443" s="26" t="e">
        <f t="shared" ca="1" si="173"/>
        <v>#N/A</v>
      </c>
    </row>
    <row r="1444" spans="1:21" x14ac:dyDescent="0.45">
      <c r="A1444" s="26">
        <f t="shared" si="174"/>
        <v>25</v>
      </c>
      <c r="E1444" s="26">
        <v>3</v>
      </c>
      <c r="F1444" s="26" t="str">
        <f t="shared" ca="1" si="170"/>
        <v/>
      </c>
      <c r="J1444" s="26" t="e">
        <f t="shared" ca="1" si="171"/>
        <v>#N/A</v>
      </c>
      <c r="N1444" s="26" t="e">
        <f t="shared" ca="1" si="172"/>
        <v>#N/A</v>
      </c>
      <c r="S1444" s="26" t="e">
        <f t="shared" ca="1" si="173"/>
        <v>#N/A</v>
      </c>
    </row>
    <row r="1445" spans="1:21" x14ac:dyDescent="0.45">
      <c r="A1445" s="26">
        <f t="shared" si="174"/>
        <v>25</v>
      </c>
      <c r="E1445" s="26">
        <v>4</v>
      </c>
      <c r="F1445" s="26" t="str">
        <f t="shared" ca="1" si="170"/>
        <v/>
      </c>
      <c r="J1445" s="26" t="e">
        <f t="shared" ca="1" si="171"/>
        <v>#N/A</v>
      </c>
      <c r="N1445" s="26" t="e">
        <f t="shared" ca="1" si="172"/>
        <v>#N/A</v>
      </c>
      <c r="S1445" s="26" t="e">
        <f t="shared" ca="1" si="173"/>
        <v>#N/A</v>
      </c>
    </row>
    <row r="1446" spans="1:21" x14ac:dyDescent="0.45">
      <c r="A1446" s="26">
        <f t="shared" si="174"/>
        <v>25</v>
      </c>
      <c r="E1446" s="26">
        <v>5</v>
      </c>
      <c r="F1446" s="26" t="str">
        <f t="shared" ca="1" si="170"/>
        <v/>
      </c>
      <c r="J1446" s="26" t="e">
        <f t="shared" ca="1" si="171"/>
        <v>#N/A</v>
      </c>
      <c r="N1446" s="26" t="e">
        <f t="shared" ca="1" si="172"/>
        <v>#N/A</v>
      </c>
      <c r="S1446" s="26" t="e">
        <f t="shared" ca="1" si="173"/>
        <v>#N/A</v>
      </c>
    </row>
    <row r="1447" spans="1:21" x14ac:dyDescent="0.45">
      <c r="A1447" s="26">
        <f t="shared" si="174"/>
        <v>25</v>
      </c>
      <c r="E1447" s="26">
        <v>6</v>
      </c>
      <c r="F1447" s="26" t="str">
        <f t="shared" ca="1" si="170"/>
        <v/>
      </c>
      <c r="J1447" s="26" t="e">
        <f t="shared" ca="1" si="171"/>
        <v>#N/A</v>
      </c>
      <c r="N1447" s="26" t="e">
        <f t="shared" ca="1" si="172"/>
        <v>#N/A</v>
      </c>
      <c r="S1447" s="26" t="e">
        <f t="shared" ca="1" si="173"/>
        <v>#N/A</v>
      </c>
    </row>
    <row r="1448" spans="1:21" x14ac:dyDescent="0.45">
      <c r="A1448" s="26">
        <f t="shared" si="174"/>
        <v>25</v>
      </c>
      <c r="E1448" s="26">
        <v>7</v>
      </c>
      <c r="F1448" s="26" t="str">
        <f t="shared" ca="1" si="170"/>
        <v/>
      </c>
      <c r="J1448" s="26" t="e">
        <f t="shared" ca="1" si="171"/>
        <v>#N/A</v>
      </c>
      <c r="N1448" s="26" t="e">
        <f t="shared" ca="1" si="172"/>
        <v>#N/A</v>
      </c>
      <c r="S1448" s="26" t="e">
        <f t="shared" ca="1" si="173"/>
        <v>#N/A</v>
      </c>
    </row>
    <row r="1449" spans="1:21" x14ac:dyDescent="0.45">
      <c r="A1449" s="26">
        <f t="shared" si="174"/>
        <v>25</v>
      </c>
      <c r="E1449" s="26">
        <v>8</v>
      </c>
      <c r="F1449" s="26" t="str">
        <f t="shared" ca="1" si="170"/>
        <v/>
      </c>
      <c r="J1449" s="26" t="e">
        <f t="shared" ca="1" si="171"/>
        <v>#N/A</v>
      </c>
      <c r="N1449" s="26" t="e">
        <f t="shared" ca="1" si="172"/>
        <v>#N/A</v>
      </c>
      <c r="S1449" s="26" t="e">
        <f t="shared" ca="1" si="173"/>
        <v>#N/A</v>
      </c>
    </row>
    <row r="1450" spans="1:21" x14ac:dyDescent="0.45">
      <c r="A1450" s="26">
        <f t="shared" si="174"/>
        <v>25</v>
      </c>
      <c r="E1450" s="26">
        <v>9</v>
      </c>
      <c r="F1450" s="26" t="str">
        <f t="shared" ca="1" si="170"/>
        <v/>
      </c>
      <c r="J1450" s="26" t="e">
        <f t="shared" ca="1" si="171"/>
        <v>#N/A</v>
      </c>
      <c r="N1450" s="26" t="e">
        <f t="shared" ca="1" si="172"/>
        <v>#N/A</v>
      </c>
      <c r="S1450" s="26" t="e">
        <f t="shared" ca="1" si="173"/>
        <v>#N/A</v>
      </c>
    </row>
    <row r="1451" spans="1:21" x14ac:dyDescent="0.45">
      <c r="A1451" s="26">
        <f t="shared" si="174"/>
        <v>25</v>
      </c>
      <c r="E1451" s="26">
        <v>10</v>
      </c>
      <c r="F1451" s="26" t="str">
        <f t="shared" ca="1" si="170"/>
        <v/>
      </c>
      <c r="N1451" s="26" t="e">
        <f t="shared" ca="1" si="172"/>
        <v>#N/A</v>
      </c>
      <c r="S1451" s="26" t="e">
        <f t="shared" ca="1" si="173"/>
        <v>#N/A</v>
      </c>
    </row>
    <row r="1452" spans="1:21" x14ac:dyDescent="0.45">
      <c r="A1452" s="26">
        <f t="shared" si="174"/>
        <v>25</v>
      </c>
      <c r="E1452" s="26">
        <v>11</v>
      </c>
      <c r="F1452" s="26" t="str">
        <f t="shared" ca="1" si="170"/>
        <v/>
      </c>
      <c r="N1452" s="26" t="e">
        <f t="shared" ca="1" si="172"/>
        <v>#N/A</v>
      </c>
      <c r="S1452" s="26" t="e">
        <f t="shared" ca="1" si="173"/>
        <v>#N/A</v>
      </c>
    </row>
    <row r="1453" spans="1:21" x14ac:dyDescent="0.45">
      <c r="A1453" s="26">
        <f t="shared" si="174"/>
        <v>25</v>
      </c>
      <c r="E1453" s="26">
        <v>12</v>
      </c>
      <c r="F1453" s="26" t="str">
        <f t="shared" ca="1" si="170"/>
        <v/>
      </c>
      <c r="N1453" s="26" t="e">
        <f t="shared" ca="1" si="172"/>
        <v>#N/A</v>
      </c>
      <c r="S1453" s="26" t="e">
        <f t="shared" ca="1" si="173"/>
        <v>#N/A</v>
      </c>
    </row>
    <row r="1454" spans="1:21" x14ac:dyDescent="0.45">
      <c r="A1454" s="26">
        <f t="shared" si="174"/>
        <v>25</v>
      </c>
      <c r="E1454" s="26">
        <v>13</v>
      </c>
      <c r="F1454" s="26" t="str">
        <f t="shared" ca="1" si="170"/>
        <v/>
      </c>
      <c r="N1454" s="26" t="e">
        <f t="shared" ca="1" si="172"/>
        <v>#N/A</v>
      </c>
      <c r="S1454" s="26" t="e">
        <f t="shared" ca="1" si="173"/>
        <v>#N/A</v>
      </c>
    </row>
    <row r="1455" spans="1:21" x14ac:dyDescent="0.45">
      <c r="A1455" s="26">
        <f t="shared" si="174"/>
        <v>25</v>
      </c>
      <c r="E1455" s="26">
        <v>14</v>
      </c>
      <c r="F1455" s="26" t="str">
        <f t="shared" ca="1" si="170"/>
        <v/>
      </c>
      <c r="N1455" s="26" t="e">
        <f t="shared" ca="1" si="172"/>
        <v>#N/A</v>
      </c>
      <c r="S1455" s="26" t="e">
        <f t="shared" ca="1" si="173"/>
        <v>#N/A</v>
      </c>
    </row>
    <row r="1456" spans="1:21" x14ac:dyDescent="0.45">
      <c r="A1456" s="26">
        <f t="shared" si="174"/>
        <v>25</v>
      </c>
      <c r="E1456" s="26">
        <v>15</v>
      </c>
      <c r="F1456" s="26" t="str">
        <f t="shared" ca="1" si="170"/>
        <v/>
      </c>
      <c r="N1456" s="26" t="e">
        <f t="shared" ca="1" si="172"/>
        <v>#N/A</v>
      </c>
      <c r="S1456" s="26" t="e">
        <f t="shared" ca="1" si="173"/>
        <v>#N/A</v>
      </c>
    </row>
    <row r="1457" spans="1:19" x14ac:dyDescent="0.45">
      <c r="A1457" s="26">
        <f t="shared" si="174"/>
        <v>25</v>
      </c>
      <c r="E1457" s="26">
        <v>16</v>
      </c>
      <c r="F1457" s="26" t="str">
        <f t="shared" ca="1" si="170"/>
        <v/>
      </c>
      <c r="N1457" s="26" t="e">
        <f t="shared" ca="1" si="172"/>
        <v>#N/A</v>
      </c>
      <c r="S1457" s="26" t="e">
        <f t="shared" ca="1" si="173"/>
        <v>#N/A</v>
      </c>
    </row>
    <row r="1458" spans="1:19" x14ac:dyDescent="0.45">
      <c r="A1458" s="26">
        <f t="shared" si="174"/>
        <v>25</v>
      </c>
      <c r="E1458" s="26">
        <v>17</v>
      </c>
      <c r="F1458" s="26" t="str">
        <f t="shared" ca="1" si="170"/>
        <v/>
      </c>
      <c r="N1458" s="26" t="e">
        <f t="shared" ca="1" si="172"/>
        <v>#N/A</v>
      </c>
      <c r="S1458" s="26" t="e">
        <f t="shared" ca="1" si="173"/>
        <v>#N/A</v>
      </c>
    </row>
    <row r="1459" spans="1:19" x14ac:dyDescent="0.45">
      <c r="A1459" s="26">
        <f t="shared" si="174"/>
        <v>25</v>
      </c>
      <c r="E1459" s="26">
        <v>18</v>
      </c>
      <c r="F1459" s="26" t="str">
        <f t="shared" ca="1" si="170"/>
        <v/>
      </c>
      <c r="N1459" s="26" t="e">
        <f t="shared" ca="1" si="172"/>
        <v>#N/A</v>
      </c>
      <c r="S1459" s="26" t="e">
        <f t="shared" ca="1" si="173"/>
        <v>#N/A</v>
      </c>
    </row>
    <row r="1460" spans="1:19" x14ac:dyDescent="0.45">
      <c r="A1460" s="26">
        <f t="shared" si="174"/>
        <v>25</v>
      </c>
      <c r="E1460" s="26">
        <v>19</v>
      </c>
      <c r="F1460" s="26" t="str">
        <f t="shared" ca="1" si="170"/>
        <v/>
      </c>
      <c r="N1460" s="26" t="e">
        <f t="shared" ca="1" si="172"/>
        <v>#N/A</v>
      </c>
      <c r="S1460" s="26" t="e">
        <f t="shared" ca="1" si="173"/>
        <v>#N/A</v>
      </c>
    </row>
    <row r="1461" spans="1:19" x14ac:dyDescent="0.45">
      <c r="A1461" s="26">
        <f t="shared" si="174"/>
        <v>25</v>
      </c>
      <c r="E1461" s="26">
        <v>20</v>
      </c>
      <c r="F1461" s="26" t="str">
        <f t="shared" ca="1" si="170"/>
        <v/>
      </c>
      <c r="N1461" s="26" t="e">
        <f t="shared" ca="1" si="172"/>
        <v>#N/A</v>
      </c>
      <c r="S1461" s="26" t="e">
        <f t="shared" ca="1" si="173"/>
        <v>#N/A</v>
      </c>
    </row>
    <row r="1462" spans="1:19" x14ac:dyDescent="0.45">
      <c r="A1462" s="26">
        <f t="shared" si="174"/>
        <v>25</v>
      </c>
      <c r="E1462" s="26">
        <v>21</v>
      </c>
      <c r="F1462" s="26" t="str">
        <f t="shared" ca="1" si="170"/>
        <v/>
      </c>
      <c r="N1462" s="26" t="e">
        <f t="shared" ca="1" si="172"/>
        <v>#N/A</v>
      </c>
      <c r="S1462" s="26" t="e">
        <f t="shared" ca="1" si="173"/>
        <v>#N/A</v>
      </c>
    </row>
    <row r="1463" spans="1:19" x14ac:dyDescent="0.45">
      <c r="A1463" s="26">
        <f t="shared" si="174"/>
        <v>25</v>
      </c>
      <c r="E1463" s="26">
        <v>22</v>
      </c>
      <c r="F1463" s="26" t="str">
        <f t="shared" ca="1" si="170"/>
        <v/>
      </c>
      <c r="N1463" s="26" t="e">
        <f t="shared" ca="1" si="172"/>
        <v>#N/A</v>
      </c>
      <c r="S1463" s="26" t="e">
        <f t="shared" ca="1" si="173"/>
        <v>#N/A</v>
      </c>
    </row>
    <row r="1464" spans="1:19" x14ac:dyDescent="0.45">
      <c r="A1464" s="26">
        <f t="shared" si="174"/>
        <v>25</v>
      </c>
      <c r="E1464" s="26">
        <v>23</v>
      </c>
      <c r="F1464" s="26" t="str">
        <f t="shared" ca="1" si="170"/>
        <v/>
      </c>
      <c r="N1464" s="26" t="e">
        <f t="shared" ca="1" si="172"/>
        <v>#N/A</v>
      </c>
      <c r="S1464" s="26" t="e">
        <f t="shared" ca="1" si="173"/>
        <v>#N/A</v>
      </c>
    </row>
    <row r="1465" spans="1:19" x14ac:dyDescent="0.45">
      <c r="A1465" s="26">
        <f t="shared" si="174"/>
        <v>25</v>
      </c>
      <c r="E1465" s="26">
        <v>24</v>
      </c>
      <c r="S1465" s="26" t="e">
        <f t="shared" ca="1" si="173"/>
        <v>#N/A</v>
      </c>
    </row>
    <row r="1466" spans="1:19" x14ac:dyDescent="0.45">
      <c r="A1466" s="26">
        <f t="shared" si="174"/>
        <v>25</v>
      </c>
      <c r="E1466" s="26">
        <v>25</v>
      </c>
      <c r="S1466" s="26" t="e">
        <f t="shared" ca="1" si="173"/>
        <v>#N/A</v>
      </c>
    </row>
    <row r="1467" spans="1:19" x14ac:dyDescent="0.45">
      <c r="A1467" s="26">
        <f t="shared" si="174"/>
        <v>25</v>
      </c>
      <c r="E1467" s="26">
        <v>26</v>
      </c>
      <c r="S1467" s="26" t="e">
        <f t="shared" ca="1" si="173"/>
        <v>#N/A</v>
      </c>
    </row>
    <row r="1468" spans="1:19" x14ac:dyDescent="0.45">
      <c r="A1468" s="26">
        <f t="shared" si="174"/>
        <v>25</v>
      </c>
      <c r="E1468" s="26">
        <v>27</v>
      </c>
      <c r="S1468" s="26" t="e">
        <f t="shared" ca="1" si="173"/>
        <v>#N/A</v>
      </c>
    </row>
    <row r="1469" spans="1:19" x14ac:dyDescent="0.45">
      <c r="A1469" s="26">
        <f t="shared" si="174"/>
        <v>25</v>
      </c>
      <c r="E1469" s="26">
        <v>28</v>
      </c>
      <c r="S1469" s="26" t="e">
        <f t="shared" ca="1" si="173"/>
        <v>#N/A</v>
      </c>
    </row>
    <row r="1470" spans="1:19" x14ac:dyDescent="0.45">
      <c r="A1470" s="26">
        <f t="shared" si="174"/>
        <v>25</v>
      </c>
      <c r="E1470" s="26">
        <v>29</v>
      </c>
      <c r="S1470" s="26" t="e">
        <f t="shared" ca="1" si="173"/>
        <v>#N/A</v>
      </c>
    </row>
    <row r="1471" spans="1:19" x14ac:dyDescent="0.45">
      <c r="A1471" s="26">
        <f t="shared" si="174"/>
        <v>25</v>
      </c>
      <c r="E1471" s="26">
        <v>30</v>
      </c>
      <c r="S1471" s="26" t="e">
        <f t="shared" ca="1" si="173"/>
        <v>#N/A</v>
      </c>
    </row>
    <row r="1472" spans="1:19" x14ac:dyDescent="0.45">
      <c r="A1472" s="26">
        <f t="shared" si="174"/>
        <v>25</v>
      </c>
      <c r="E1472" s="26">
        <v>31</v>
      </c>
      <c r="S1472" s="26" t="e">
        <f t="shared" ca="1" si="173"/>
        <v>#N/A</v>
      </c>
    </row>
    <row r="1473" spans="1:19" x14ac:dyDescent="0.45">
      <c r="A1473" s="26">
        <f t="shared" si="174"/>
        <v>25</v>
      </c>
      <c r="E1473" s="26">
        <v>32</v>
      </c>
      <c r="S1473" s="26" t="e">
        <f t="shared" ca="1" si="173"/>
        <v>#N/A</v>
      </c>
    </row>
    <row r="1474" spans="1:19" x14ac:dyDescent="0.45">
      <c r="A1474" s="26">
        <f t="shared" si="174"/>
        <v>25</v>
      </c>
      <c r="E1474" s="26">
        <v>33</v>
      </c>
      <c r="S1474" s="26" t="e">
        <f t="shared" ref="S1474:S1493" ca="1" si="175">IF(E1474&lt;=INDIRECT("R$"&amp;TEXT(ROW()-E1474+1,"#")),INDIRECT("P$"&amp;TEXT($F$1+INDIRECT("Q$"&amp;TEXT(ROW()-E1474+1,"#"))+E1474-1,"#")),"")</f>
        <v>#N/A</v>
      </c>
    </row>
    <row r="1475" spans="1:19" x14ac:dyDescent="0.45">
      <c r="A1475" s="26">
        <f t="shared" ref="A1475:A1493" si="176">A1474</f>
        <v>25</v>
      </c>
      <c r="E1475" s="26">
        <v>34</v>
      </c>
      <c r="S1475" s="26" t="e">
        <f t="shared" ca="1" si="175"/>
        <v>#N/A</v>
      </c>
    </row>
    <row r="1476" spans="1:19" x14ac:dyDescent="0.45">
      <c r="A1476" s="26">
        <f t="shared" si="176"/>
        <v>25</v>
      </c>
      <c r="E1476" s="26">
        <v>35</v>
      </c>
      <c r="S1476" s="26" t="e">
        <f t="shared" ca="1" si="175"/>
        <v>#N/A</v>
      </c>
    </row>
    <row r="1477" spans="1:19" x14ac:dyDescent="0.45">
      <c r="A1477" s="26">
        <f t="shared" si="176"/>
        <v>25</v>
      </c>
      <c r="E1477" s="26">
        <v>36</v>
      </c>
      <c r="S1477" s="26" t="e">
        <f t="shared" ca="1" si="175"/>
        <v>#N/A</v>
      </c>
    </row>
    <row r="1478" spans="1:19" x14ac:dyDescent="0.45">
      <c r="A1478" s="26">
        <f t="shared" si="176"/>
        <v>25</v>
      </c>
      <c r="E1478" s="26">
        <v>37</v>
      </c>
      <c r="S1478" s="26" t="e">
        <f t="shared" ca="1" si="175"/>
        <v>#N/A</v>
      </c>
    </row>
    <row r="1479" spans="1:19" x14ac:dyDescent="0.45">
      <c r="A1479" s="26">
        <f t="shared" si="176"/>
        <v>25</v>
      </c>
      <c r="E1479" s="26">
        <v>38</v>
      </c>
      <c r="S1479" s="26" t="e">
        <f t="shared" ca="1" si="175"/>
        <v>#N/A</v>
      </c>
    </row>
    <row r="1480" spans="1:19" x14ac:dyDescent="0.45">
      <c r="A1480" s="26">
        <f t="shared" si="176"/>
        <v>25</v>
      </c>
      <c r="E1480" s="26">
        <v>39</v>
      </c>
      <c r="S1480" s="26" t="e">
        <f t="shared" ca="1" si="175"/>
        <v>#N/A</v>
      </c>
    </row>
    <row r="1481" spans="1:19" x14ac:dyDescent="0.45">
      <c r="A1481" s="26">
        <f t="shared" si="176"/>
        <v>25</v>
      </c>
      <c r="E1481" s="26">
        <v>40</v>
      </c>
      <c r="S1481" s="26" t="e">
        <f t="shared" ca="1" si="175"/>
        <v>#N/A</v>
      </c>
    </row>
    <row r="1482" spans="1:19" x14ac:dyDescent="0.45">
      <c r="A1482" s="26">
        <f t="shared" si="176"/>
        <v>25</v>
      </c>
      <c r="E1482" s="26">
        <v>41</v>
      </c>
      <c r="S1482" s="26" t="e">
        <f t="shared" ca="1" si="175"/>
        <v>#N/A</v>
      </c>
    </row>
    <row r="1483" spans="1:19" x14ac:dyDescent="0.45">
      <c r="A1483" s="26">
        <f t="shared" si="176"/>
        <v>25</v>
      </c>
      <c r="E1483" s="26">
        <v>42</v>
      </c>
      <c r="S1483" s="26" t="e">
        <f t="shared" ca="1" si="175"/>
        <v>#N/A</v>
      </c>
    </row>
    <row r="1484" spans="1:19" x14ac:dyDescent="0.45">
      <c r="A1484" s="26">
        <f t="shared" si="176"/>
        <v>25</v>
      </c>
      <c r="E1484" s="26">
        <v>43</v>
      </c>
      <c r="S1484" s="26" t="e">
        <f t="shared" ca="1" si="175"/>
        <v>#N/A</v>
      </c>
    </row>
    <row r="1485" spans="1:19" x14ac:dyDescent="0.45">
      <c r="A1485" s="26">
        <f t="shared" si="176"/>
        <v>25</v>
      </c>
      <c r="E1485" s="26">
        <v>44</v>
      </c>
      <c r="S1485" s="26" t="e">
        <f t="shared" ca="1" si="175"/>
        <v>#N/A</v>
      </c>
    </row>
    <row r="1486" spans="1:19" x14ac:dyDescent="0.45">
      <c r="A1486" s="26">
        <f t="shared" si="176"/>
        <v>25</v>
      </c>
      <c r="E1486" s="26">
        <v>45</v>
      </c>
      <c r="S1486" s="26" t="e">
        <f t="shared" ca="1" si="175"/>
        <v>#N/A</v>
      </c>
    </row>
    <row r="1487" spans="1:19" x14ac:dyDescent="0.45">
      <c r="A1487" s="26">
        <f t="shared" si="176"/>
        <v>25</v>
      </c>
      <c r="E1487" s="26">
        <v>46</v>
      </c>
      <c r="S1487" s="26" t="e">
        <f t="shared" ca="1" si="175"/>
        <v>#N/A</v>
      </c>
    </row>
    <row r="1488" spans="1:19" x14ac:dyDescent="0.45">
      <c r="A1488" s="26">
        <f t="shared" si="176"/>
        <v>25</v>
      </c>
      <c r="E1488" s="26">
        <v>47</v>
      </c>
      <c r="S1488" s="26" t="e">
        <f t="shared" ca="1" si="175"/>
        <v>#N/A</v>
      </c>
    </row>
    <row r="1489" spans="1:21" x14ac:dyDescent="0.45">
      <c r="A1489" s="26">
        <f t="shared" si="176"/>
        <v>25</v>
      </c>
      <c r="E1489" s="26">
        <v>48</v>
      </c>
      <c r="S1489" s="26" t="e">
        <f t="shared" ca="1" si="175"/>
        <v>#N/A</v>
      </c>
    </row>
    <row r="1490" spans="1:21" x14ac:dyDescent="0.45">
      <c r="A1490" s="26">
        <f t="shared" si="176"/>
        <v>25</v>
      </c>
      <c r="E1490" s="26">
        <v>49</v>
      </c>
      <c r="S1490" s="26" t="e">
        <f t="shared" ca="1" si="175"/>
        <v>#N/A</v>
      </c>
    </row>
    <row r="1491" spans="1:21" x14ac:dyDescent="0.45">
      <c r="A1491" s="26">
        <f t="shared" si="176"/>
        <v>25</v>
      </c>
      <c r="E1491" s="26">
        <v>50</v>
      </c>
      <c r="S1491" s="26" t="e">
        <f t="shared" ca="1" si="175"/>
        <v>#N/A</v>
      </c>
    </row>
    <row r="1492" spans="1:21" x14ac:dyDescent="0.45">
      <c r="A1492" s="26">
        <f t="shared" si="176"/>
        <v>25</v>
      </c>
      <c r="E1492" s="26">
        <v>51</v>
      </c>
      <c r="S1492" s="26" t="e">
        <f t="shared" ca="1" si="175"/>
        <v>#N/A</v>
      </c>
    </row>
    <row r="1493" spans="1:21" x14ac:dyDescent="0.45">
      <c r="A1493" s="26">
        <f t="shared" si="176"/>
        <v>25</v>
      </c>
      <c r="E1493" s="26">
        <v>52</v>
      </c>
      <c r="S1493" s="26" t="e">
        <f t="shared" ca="1" si="175"/>
        <v>#N/A</v>
      </c>
    </row>
    <row r="1502" spans="1:21" x14ac:dyDescent="0.45">
      <c r="A1502" s="26">
        <f>(ROW()+58)/60</f>
        <v>26</v>
      </c>
      <c r="B1502" s="26">
        <f ca="1">INDIRECT("select!E"&amp;TEXT($B$1+A1502,"#"))</f>
        <v>0</v>
      </c>
      <c r="C1502" s="26" t="e">
        <f ca="1">VLOOKUP(B1502,$A$3181:$D$3190,4)</f>
        <v>#N/A</v>
      </c>
      <c r="D1502" s="26" t="e">
        <f ca="1">VLOOKUP(B1502,$A$3181:$D$3190,3)</f>
        <v>#N/A</v>
      </c>
      <c r="E1502" s="26">
        <v>1</v>
      </c>
      <c r="F1502" s="26" t="str">
        <f t="shared" ref="F1502:F1524" ca="1" si="177">IF(E1502&lt;=D$62,INDIRECT("E"&amp;TEXT($F$1+C$62+E1502-1,"#")),"")</f>
        <v>金融・保険</v>
      </c>
      <c r="G1502" s="26">
        <f ca="1">INDIRECT("select!G"&amp;TEXT($B$1+A1502,"#"))</f>
        <v>0</v>
      </c>
      <c r="H1502" s="26" t="e">
        <f ca="1">VLOOKUP(G1502,E$3181:G$3219,3,0)</f>
        <v>#N/A</v>
      </c>
      <c r="I1502" s="26" t="e">
        <f ca="1">VLOOKUP(G1502,E$3181:G$3219,2,0)</f>
        <v>#N/A</v>
      </c>
      <c r="J1502" s="26" t="e">
        <f t="shared" ref="J1502:J1510" ca="1" si="178">IF(E1502&lt;=INDIRECT("I$"&amp;TEXT(ROW()-E1502+1,"#")),INDIRECT("H$"&amp;TEXT($F$1+INDIRECT("H$"&amp;TEXT(ROW()-E1502+1,"#"))+E1502-1,"#")),"")</f>
        <v>#N/A</v>
      </c>
      <c r="K1502" s="26">
        <f ca="1">INDIRECT("select!H"&amp;TEXT($B$1+A1502,"#"))</f>
        <v>0</v>
      </c>
      <c r="L1502" s="26" t="e">
        <f ca="1">VLOOKUP(K1502,H$3181:J$3287,3,0)</f>
        <v>#N/A</v>
      </c>
      <c r="M1502" s="26" t="e">
        <f ca="1">VLOOKUP(K1502,H$3181:J$3287,2,0)</f>
        <v>#N/A</v>
      </c>
      <c r="N1502" s="26" t="e">
        <f t="shared" ref="N1502:N1524" ca="1" si="179">IF(E1502&lt;=INDIRECT("M$"&amp;TEXT(ROW()-E1502+1,"#")),INDIRECT("K$"&amp;TEXT($F$1+INDIRECT("L$"&amp;TEXT(ROW()-E1502+1,"#"))+E1502-1,"#")),"")</f>
        <v>#N/A</v>
      </c>
      <c r="O1502" s="26">
        <f ca="1">INDIRECT("select!I"&amp;TEXT($B$1+A1502,"#"))</f>
        <v>0</v>
      </c>
      <c r="Q1502" s="26" t="e">
        <f ca="1">VLOOKUP(O1502,K$3181:O$3570,5,0)</f>
        <v>#N/A</v>
      </c>
      <c r="R1502" s="26" t="e">
        <f ca="1">VLOOKUP(O1502,K$3181:O$3570,4,0)</f>
        <v>#N/A</v>
      </c>
      <c r="S1502" s="26" t="e">
        <f t="shared" ref="S1502:S1533" ca="1" si="180">IF(E1502&lt;=INDIRECT("R$"&amp;TEXT(ROW()-E1502+1,"#")),INDIRECT("P$"&amp;TEXT($F$1+INDIRECT("Q$"&amp;TEXT(ROW()-E1502+1,"#"))+E1502-1,"#")),"")</f>
        <v>#N/A</v>
      </c>
      <c r="T1502" s="26" t="str">
        <f ca="1">IFERROR(VLOOKUP(O1502,K$3181:O$3570,2,0),"")</f>
        <v/>
      </c>
      <c r="U1502" s="26">
        <f ca="1">IFERROR(VLOOKUP(O1502,K$3181:O$3570,3,0),0)</f>
        <v>0</v>
      </c>
    </row>
    <row r="1503" spans="1:21" x14ac:dyDescent="0.45">
      <c r="A1503" s="26">
        <f t="shared" ref="A1503:A1534" si="181">A1502</f>
        <v>26</v>
      </c>
      <c r="E1503" s="26">
        <v>2</v>
      </c>
      <c r="F1503" s="26" t="str">
        <f t="shared" ca="1" si="177"/>
        <v/>
      </c>
      <c r="J1503" s="26" t="e">
        <f t="shared" ca="1" si="178"/>
        <v>#N/A</v>
      </c>
      <c r="N1503" s="26" t="e">
        <f t="shared" ca="1" si="179"/>
        <v>#N/A</v>
      </c>
      <c r="S1503" s="26" t="e">
        <f t="shared" ca="1" si="180"/>
        <v>#N/A</v>
      </c>
    </row>
    <row r="1504" spans="1:21" x14ac:dyDescent="0.45">
      <c r="A1504" s="26">
        <f t="shared" si="181"/>
        <v>26</v>
      </c>
      <c r="E1504" s="26">
        <v>3</v>
      </c>
      <c r="F1504" s="26" t="str">
        <f t="shared" ca="1" si="177"/>
        <v/>
      </c>
      <c r="J1504" s="26" t="e">
        <f t="shared" ca="1" si="178"/>
        <v>#N/A</v>
      </c>
      <c r="N1504" s="26" t="e">
        <f t="shared" ca="1" si="179"/>
        <v>#N/A</v>
      </c>
      <c r="S1504" s="26" t="e">
        <f t="shared" ca="1" si="180"/>
        <v>#N/A</v>
      </c>
    </row>
    <row r="1505" spans="1:19" x14ac:dyDescent="0.45">
      <c r="A1505" s="26">
        <f t="shared" si="181"/>
        <v>26</v>
      </c>
      <c r="E1505" s="26">
        <v>4</v>
      </c>
      <c r="F1505" s="26" t="str">
        <f t="shared" ca="1" si="177"/>
        <v/>
      </c>
      <c r="J1505" s="26" t="e">
        <f t="shared" ca="1" si="178"/>
        <v>#N/A</v>
      </c>
      <c r="N1505" s="26" t="e">
        <f t="shared" ca="1" si="179"/>
        <v>#N/A</v>
      </c>
      <c r="S1505" s="26" t="e">
        <f t="shared" ca="1" si="180"/>
        <v>#N/A</v>
      </c>
    </row>
    <row r="1506" spans="1:19" x14ac:dyDescent="0.45">
      <c r="A1506" s="26">
        <f t="shared" si="181"/>
        <v>26</v>
      </c>
      <c r="E1506" s="26">
        <v>5</v>
      </c>
      <c r="F1506" s="26" t="str">
        <f t="shared" ca="1" si="177"/>
        <v/>
      </c>
      <c r="J1506" s="26" t="e">
        <f t="shared" ca="1" si="178"/>
        <v>#N/A</v>
      </c>
      <c r="N1506" s="26" t="e">
        <f t="shared" ca="1" si="179"/>
        <v>#N/A</v>
      </c>
      <c r="S1506" s="26" t="e">
        <f t="shared" ca="1" si="180"/>
        <v>#N/A</v>
      </c>
    </row>
    <row r="1507" spans="1:19" x14ac:dyDescent="0.45">
      <c r="A1507" s="26">
        <f t="shared" si="181"/>
        <v>26</v>
      </c>
      <c r="E1507" s="26">
        <v>6</v>
      </c>
      <c r="F1507" s="26" t="str">
        <f t="shared" ca="1" si="177"/>
        <v/>
      </c>
      <c r="J1507" s="26" t="e">
        <f t="shared" ca="1" si="178"/>
        <v>#N/A</v>
      </c>
      <c r="N1507" s="26" t="e">
        <f t="shared" ca="1" si="179"/>
        <v>#N/A</v>
      </c>
      <c r="S1507" s="26" t="e">
        <f t="shared" ca="1" si="180"/>
        <v>#N/A</v>
      </c>
    </row>
    <row r="1508" spans="1:19" x14ac:dyDescent="0.45">
      <c r="A1508" s="26">
        <f t="shared" si="181"/>
        <v>26</v>
      </c>
      <c r="E1508" s="26">
        <v>7</v>
      </c>
      <c r="F1508" s="26" t="str">
        <f t="shared" ca="1" si="177"/>
        <v/>
      </c>
      <c r="J1508" s="26" t="e">
        <f t="shared" ca="1" si="178"/>
        <v>#N/A</v>
      </c>
      <c r="N1508" s="26" t="e">
        <f t="shared" ca="1" si="179"/>
        <v>#N/A</v>
      </c>
      <c r="S1508" s="26" t="e">
        <f t="shared" ca="1" si="180"/>
        <v>#N/A</v>
      </c>
    </row>
    <row r="1509" spans="1:19" x14ac:dyDescent="0.45">
      <c r="A1509" s="26">
        <f t="shared" si="181"/>
        <v>26</v>
      </c>
      <c r="E1509" s="26">
        <v>8</v>
      </c>
      <c r="F1509" s="26" t="str">
        <f t="shared" ca="1" si="177"/>
        <v/>
      </c>
      <c r="J1509" s="26" t="e">
        <f t="shared" ca="1" si="178"/>
        <v>#N/A</v>
      </c>
      <c r="N1509" s="26" t="e">
        <f t="shared" ca="1" si="179"/>
        <v>#N/A</v>
      </c>
      <c r="S1509" s="26" t="e">
        <f t="shared" ca="1" si="180"/>
        <v>#N/A</v>
      </c>
    </row>
    <row r="1510" spans="1:19" x14ac:dyDescent="0.45">
      <c r="A1510" s="26">
        <f t="shared" si="181"/>
        <v>26</v>
      </c>
      <c r="E1510" s="26">
        <v>9</v>
      </c>
      <c r="F1510" s="26" t="str">
        <f t="shared" ca="1" si="177"/>
        <v/>
      </c>
      <c r="J1510" s="26" t="e">
        <f t="shared" ca="1" si="178"/>
        <v>#N/A</v>
      </c>
      <c r="N1510" s="26" t="e">
        <f t="shared" ca="1" si="179"/>
        <v>#N/A</v>
      </c>
      <c r="S1510" s="26" t="e">
        <f t="shared" ca="1" si="180"/>
        <v>#N/A</v>
      </c>
    </row>
    <row r="1511" spans="1:19" x14ac:dyDescent="0.45">
      <c r="A1511" s="26">
        <f t="shared" si="181"/>
        <v>26</v>
      </c>
      <c r="E1511" s="26">
        <v>10</v>
      </c>
      <c r="F1511" s="26" t="str">
        <f t="shared" ca="1" si="177"/>
        <v/>
      </c>
      <c r="N1511" s="26" t="e">
        <f t="shared" ca="1" si="179"/>
        <v>#N/A</v>
      </c>
      <c r="S1511" s="26" t="e">
        <f t="shared" ca="1" si="180"/>
        <v>#N/A</v>
      </c>
    </row>
    <row r="1512" spans="1:19" x14ac:dyDescent="0.45">
      <c r="A1512" s="26">
        <f t="shared" si="181"/>
        <v>26</v>
      </c>
      <c r="E1512" s="26">
        <v>11</v>
      </c>
      <c r="F1512" s="26" t="str">
        <f t="shared" ca="1" si="177"/>
        <v/>
      </c>
      <c r="N1512" s="26" t="e">
        <f t="shared" ca="1" si="179"/>
        <v>#N/A</v>
      </c>
      <c r="S1512" s="26" t="e">
        <f t="shared" ca="1" si="180"/>
        <v>#N/A</v>
      </c>
    </row>
    <row r="1513" spans="1:19" x14ac:dyDescent="0.45">
      <c r="A1513" s="26">
        <f t="shared" si="181"/>
        <v>26</v>
      </c>
      <c r="E1513" s="26">
        <v>12</v>
      </c>
      <c r="F1513" s="26" t="str">
        <f t="shared" ca="1" si="177"/>
        <v/>
      </c>
      <c r="N1513" s="26" t="e">
        <f t="shared" ca="1" si="179"/>
        <v>#N/A</v>
      </c>
      <c r="S1513" s="26" t="e">
        <f t="shared" ca="1" si="180"/>
        <v>#N/A</v>
      </c>
    </row>
    <row r="1514" spans="1:19" x14ac:dyDescent="0.45">
      <c r="A1514" s="26">
        <f t="shared" si="181"/>
        <v>26</v>
      </c>
      <c r="E1514" s="26">
        <v>13</v>
      </c>
      <c r="F1514" s="26" t="str">
        <f t="shared" ca="1" si="177"/>
        <v/>
      </c>
      <c r="N1514" s="26" t="e">
        <f t="shared" ca="1" si="179"/>
        <v>#N/A</v>
      </c>
      <c r="S1514" s="26" t="e">
        <f t="shared" ca="1" si="180"/>
        <v>#N/A</v>
      </c>
    </row>
    <row r="1515" spans="1:19" x14ac:dyDescent="0.45">
      <c r="A1515" s="26">
        <f t="shared" si="181"/>
        <v>26</v>
      </c>
      <c r="E1515" s="26">
        <v>14</v>
      </c>
      <c r="F1515" s="26" t="str">
        <f t="shared" ca="1" si="177"/>
        <v/>
      </c>
      <c r="N1515" s="26" t="e">
        <f t="shared" ca="1" si="179"/>
        <v>#N/A</v>
      </c>
      <c r="S1515" s="26" t="e">
        <f t="shared" ca="1" si="180"/>
        <v>#N/A</v>
      </c>
    </row>
    <row r="1516" spans="1:19" x14ac:dyDescent="0.45">
      <c r="A1516" s="26">
        <f t="shared" si="181"/>
        <v>26</v>
      </c>
      <c r="E1516" s="26">
        <v>15</v>
      </c>
      <c r="F1516" s="26" t="str">
        <f t="shared" ca="1" si="177"/>
        <v/>
      </c>
      <c r="N1516" s="26" t="e">
        <f t="shared" ca="1" si="179"/>
        <v>#N/A</v>
      </c>
      <c r="S1516" s="26" t="e">
        <f t="shared" ca="1" si="180"/>
        <v>#N/A</v>
      </c>
    </row>
    <row r="1517" spans="1:19" x14ac:dyDescent="0.45">
      <c r="A1517" s="26">
        <f t="shared" si="181"/>
        <v>26</v>
      </c>
      <c r="E1517" s="26">
        <v>16</v>
      </c>
      <c r="F1517" s="26" t="str">
        <f t="shared" ca="1" si="177"/>
        <v/>
      </c>
      <c r="N1517" s="26" t="e">
        <f t="shared" ca="1" si="179"/>
        <v>#N/A</v>
      </c>
      <c r="S1517" s="26" t="e">
        <f t="shared" ca="1" si="180"/>
        <v>#N/A</v>
      </c>
    </row>
    <row r="1518" spans="1:19" x14ac:dyDescent="0.45">
      <c r="A1518" s="26">
        <f t="shared" si="181"/>
        <v>26</v>
      </c>
      <c r="E1518" s="26">
        <v>17</v>
      </c>
      <c r="F1518" s="26" t="str">
        <f t="shared" ca="1" si="177"/>
        <v/>
      </c>
      <c r="N1518" s="26" t="e">
        <f t="shared" ca="1" si="179"/>
        <v>#N/A</v>
      </c>
      <c r="S1518" s="26" t="e">
        <f t="shared" ca="1" si="180"/>
        <v>#N/A</v>
      </c>
    </row>
    <row r="1519" spans="1:19" x14ac:dyDescent="0.45">
      <c r="A1519" s="26">
        <f t="shared" si="181"/>
        <v>26</v>
      </c>
      <c r="E1519" s="26">
        <v>18</v>
      </c>
      <c r="F1519" s="26" t="str">
        <f t="shared" ca="1" si="177"/>
        <v/>
      </c>
      <c r="N1519" s="26" t="e">
        <f t="shared" ca="1" si="179"/>
        <v>#N/A</v>
      </c>
      <c r="S1519" s="26" t="e">
        <f t="shared" ca="1" si="180"/>
        <v>#N/A</v>
      </c>
    </row>
    <row r="1520" spans="1:19" x14ac:dyDescent="0.45">
      <c r="A1520" s="26">
        <f t="shared" si="181"/>
        <v>26</v>
      </c>
      <c r="E1520" s="26">
        <v>19</v>
      </c>
      <c r="F1520" s="26" t="str">
        <f t="shared" ca="1" si="177"/>
        <v/>
      </c>
      <c r="N1520" s="26" t="e">
        <f t="shared" ca="1" si="179"/>
        <v>#N/A</v>
      </c>
      <c r="S1520" s="26" t="e">
        <f t="shared" ca="1" si="180"/>
        <v>#N/A</v>
      </c>
    </row>
    <row r="1521" spans="1:19" x14ac:dyDescent="0.45">
      <c r="A1521" s="26">
        <f t="shared" si="181"/>
        <v>26</v>
      </c>
      <c r="E1521" s="26">
        <v>20</v>
      </c>
      <c r="F1521" s="26" t="str">
        <f t="shared" ca="1" si="177"/>
        <v/>
      </c>
      <c r="N1521" s="26" t="e">
        <f t="shared" ca="1" si="179"/>
        <v>#N/A</v>
      </c>
      <c r="S1521" s="26" t="e">
        <f t="shared" ca="1" si="180"/>
        <v>#N/A</v>
      </c>
    </row>
    <row r="1522" spans="1:19" x14ac:dyDescent="0.45">
      <c r="A1522" s="26">
        <f t="shared" si="181"/>
        <v>26</v>
      </c>
      <c r="E1522" s="26">
        <v>21</v>
      </c>
      <c r="F1522" s="26" t="str">
        <f t="shared" ca="1" si="177"/>
        <v/>
      </c>
      <c r="N1522" s="26" t="e">
        <f t="shared" ca="1" si="179"/>
        <v>#N/A</v>
      </c>
      <c r="S1522" s="26" t="e">
        <f t="shared" ca="1" si="180"/>
        <v>#N/A</v>
      </c>
    </row>
    <row r="1523" spans="1:19" x14ac:dyDescent="0.45">
      <c r="A1523" s="26">
        <f t="shared" si="181"/>
        <v>26</v>
      </c>
      <c r="E1523" s="26">
        <v>22</v>
      </c>
      <c r="F1523" s="26" t="str">
        <f t="shared" ca="1" si="177"/>
        <v/>
      </c>
      <c r="N1523" s="26" t="e">
        <f t="shared" ca="1" si="179"/>
        <v>#N/A</v>
      </c>
      <c r="S1523" s="26" t="e">
        <f t="shared" ca="1" si="180"/>
        <v>#N/A</v>
      </c>
    </row>
    <row r="1524" spans="1:19" x14ac:dyDescent="0.45">
      <c r="A1524" s="26">
        <f t="shared" si="181"/>
        <v>26</v>
      </c>
      <c r="E1524" s="26">
        <v>23</v>
      </c>
      <c r="F1524" s="26" t="str">
        <f t="shared" ca="1" si="177"/>
        <v/>
      </c>
      <c r="N1524" s="26" t="e">
        <f t="shared" ca="1" si="179"/>
        <v>#N/A</v>
      </c>
      <c r="S1524" s="26" t="e">
        <f t="shared" ca="1" si="180"/>
        <v>#N/A</v>
      </c>
    </row>
    <row r="1525" spans="1:19" x14ac:dyDescent="0.45">
      <c r="A1525" s="26">
        <f t="shared" si="181"/>
        <v>26</v>
      </c>
      <c r="E1525" s="26">
        <v>24</v>
      </c>
      <c r="S1525" s="26" t="e">
        <f t="shared" ca="1" si="180"/>
        <v>#N/A</v>
      </c>
    </row>
    <row r="1526" spans="1:19" x14ac:dyDescent="0.45">
      <c r="A1526" s="26">
        <f t="shared" si="181"/>
        <v>26</v>
      </c>
      <c r="E1526" s="26">
        <v>25</v>
      </c>
      <c r="S1526" s="26" t="e">
        <f t="shared" ca="1" si="180"/>
        <v>#N/A</v>
      </c>
    </row>
    <row r="1527" spans="1:19" x14ac:dyDescent="0.45">
      <c r="A1527" s="26">
        <f t="shared" si="181"/>
        <v>26</v>
      </c>
      <c r="E1527" s="26">
        <v>26</v>
      </c>
      <c r="S1527" s="26" t="e">
        <f t="shared" ca="1" si="180"/>
        <v>#N/A</v>
      </c>
    </row>
    <row r="1528" spans="1:19" x14ac:dyDescent="0.45">
      <c r="A1528" s="26">
        <f t="shared" si="181"/>
        <v>26</v>
      </c>
      <c r="E1528" s="26">
        <v>27</v>
      </c>
      <c r="S1528" s="26" t="e">
        <f t="shared" ca="1" si="180"/>
        <v>#N/A</v>
      </c>
    </row>
    <row r="1529" spans="1:19" x14ac:dyDescent="0.45">
      <c r="A1529" s="26">
        <f t="shared" si="181"/>
        <v>26</v>
      </c>
      <c r="E1529" s="26">
        <v>28</v>
      </c>
      <c r="S1529" s="26" t="e">
        <f t="shared" ca="1" si="180"/>
        <v>#N/A</v>
      </c>
    </row>
    <row r="1530" spans="1:19" x14ac:dyDescent="0.45">
      <c r="A1530" s="26">
        <f t="shared" si="181"/>
        <v>26</v>
      </c>
      <c r="E1530" s="26">
        <v>29</v>
      </c>
      <c r="S1530" s="26" t="e">
        <f t="shared" ca="1" si="180"/>
        <v>#N/A</v>
      </c>
    </row>
    <row r="1531" spans="1:19" x14ac:dyDescent="0.45">
      <c r="A1531" s="26">
        <f t="shared" si="181"/>
        <v>26</v>
      </c>
      <c r="E1531" s="26">
        <v>30</v>
      </c>
      <c r="S1531" s="26" t="e">
        <f t="shared" ca="1" si="180"/>
        <v>#N/A</v>
      </c>
    </row>
    <row r="1532" spans="1:19" x14ac:dyDescent="0.45">
      <c r="A1532" s="26">
        <f t="shared" si="181"/>
        <v>26</v>
      </c>
      <c r="E1532" s="26">
        <v>31</v>
      </c>
      <c r="S1532" s="26" t="e">
        <f t="shared" ca="1" si="180"/>
        <v>#N/A</v>
      </c>
    </row>
    <row r="1533" spans="1:19" x14ac:dyDescent="0.45">
      <c r="A1533" s="26">
        <f t="shared" si="181"/>
        <v>26</v>
      </c>
      <c r="E1533" s="26">
        <v>32</v>
      </c>
      <c r="S1533" s="26" t="e">
        <f t="shared" ca="1" si="180"/>
        <v>#N/A</v>
      </c>
    </row>
    <row r="1534" spans="1:19" x14ac:dyDescent="0.45">
      <c r="A1534" s="26">
        <f t="shared" si="181"/>
        <v>26</v>
      </c>
      <c r="E1534" s="26">
        <v>33</v>
      </c>
      <c r="S1534" s="26" t="e">
        <f t="shared" ref="S1534:S1553" ca="1" si="182">IF(E1534&lt;=INDIRECT("R$"&amp;TEXT(ROW()-E1534+1,"#")),INDIRECT("P$"&amp;TEXT($F$1+INDIRECT("Q$"&amp;TEXT(ROW()-E1534+1,"#"))+E1534-1,"#")),"")</f>
        <v>#N/A</v>
      </c>
    </row>
    <row r="1535" spans="1:19" x14ac:dyDescent="0.45">
      <c r="A1535" s="26">
        <f t="shared" ref="A1535:A1553" si="183">A1534</f>
        <v>26</v>
      </c>
      <c r="E1535" s="26">
        <v>34</v>
      </c>
      <c r="S1535" s="26" t="e">
        <f t="shared" ca="1" si="182"/>
        <v>#N/A</v>
      </c>
    </row>
    <row r="1536" spans="1:19" x14ac:dyDescent="0.45">
      <c r="A1536" s="26">
        <f t="shared" si="183"/>
        <v>26</v>
      </c>
      <c r="E1536" s="26">
        <v>35</v>
      </c>
      <c r="S1536" s="26" t="e">
        <f t="shared" ca="1" si="182"/>
        <v>#N/A</v>
      </c>
    </row>
    <row r="1537" spans="1:19" x14ac:dyDescent="0.45">
      <c r="A1537" s="26">
        <f t="shared" si="183"/>
        <v>26</v>
      </c>
      <c r="E1537" s="26">
        <v>36</v>
      </c>
      <c r="S1537" s="26" t="e">
        <f t="shared" ca="1" si="182"/>
        <v>#N/A</v>
      </c>
    </row>
    <row r="1538" spans="1:19" x14ac:dyDescent="0.45">
      <c r="A1538" s="26">
        <f t="shared" si="183"/>
        <v>26</v>
      </c>
      <c r="E1538" s="26">
        <v>37</v>
      </c>
      <c r="S1538" s="26" t="e">
        <f t="shared" ca="1" si="182"/>
        <v>#N/A</v>
      </c>
    </row>
    <row r="1539" spans="1:19" x14ac:dyDescent="0.45">
      <c r="A1539" s="26">
        <f t="shared" si="183"/>
        <v>26</v>
      </c>
      <c r="E1539" s="26">
        <v>38</v>
      </c>
      <c r="S1539" s="26" t="e">
        <f t="shared" ca="1" si="182"/>
        <v>#N/A</v>
      </c>
    </row>
    <row r="1540" spans="1:19" x14ac:dyDescent="0.45">
      <c r="A1540" s="26">
        <f t="shared" si="183"/>
        <v>26</v>
      </c>
      <c r="E1540" s="26">
        <v>39</v>
      </c>
      <c r="S1540" s="26" t="e">
        <f t="shared" ca="1" si="182"/>
        <v>#N/A</v>
      </c>
    </row>
    <row r="1541" spans="1:19" x14ac:dyDescent="0.45">
      <c r="A1541" s="26">
        <f t="shared" si="183"/>
        <v>26</v>
      </c>
      <c r="E1541" s="26">
        <v>40</v>
      </c>
      <c r="S1541" s="26" t="e">
        <f t="shared" ca="1" si="182"/>
        <v>#N/A</v>
      </c>
    </row>
    <row r="1542" spans="1:19" x14ac:dyDescent="0.45">
      <c r="A1542" s="26">
        <f t="shared" si="183"/>
        <v>26</v>
      </c>
      <c r="E1542" s="26">
        <v>41</v>
      </c>
      <c r="S1542" s="26" t="e">
        <f t="shared" ca="1" si="182"/>
        <v>#N/A</v>
      </c>
    </row>
    <row r="1543" spans="1:19" x14ac:dyDescent="0.45">
      <c r="A1543" s="26">
        <f t="shared" si="183"/>
        <v>26</v>
      </c>
      <c r="E1543" s="26">
        <v>42</v>
      </c>
      <c r="S1543" s="26" t="e">
        <f t="shared" ca="1" si="182"/>
        <v>#N/A</v>
      </c>
    </row>
    <row r="1544" spans="1:19" x14ac:dyDescent="0.45">
      <c r="A1544" s="26">
        <f t="shared" si="183"/>
        <v>26</v>
      </c>
      <c r="E1544" s="26">
        <v>43</v>
      </c>
      <c r="S1544" s="26" t="e">
        <f t="shared" ca="1" si="182"/>
        <v>#N/A</v>
      </c>
    </row>
    <row r="1545" spans="1:19" x14ac:dyDescent="0.45">
      <c r="A1545" s="26">
        <f t="shared" si="183"/>
        <v>26</v>
      </c>
      <c r="E1545" s="26">
        <v>44</v>
      </c>
      <c r="S1545" s="26" t="e">
        <f t="shared" ca="1" si="182"/>
        <v>#N/A</v>
      </c>
    </row>
    <row r="1546" spans="1:19" x14ac:dyDescent="0.45">
      <c r="A1546" s="26">
        <f t="shared" si="183"/>
        <v>26</v>
      </c>
      <c r="E1546" s="26">
        <v>45</v>
      </c>
      <c r="S1546" s="26" t="e">
        <f t="shared" ca="1" si="182"/>
        <v>#N/A</v>
      </c>
    </row>
    <row r="1547" spans="1:19" x14ac:dyDescent="0.45">
      <c r="A1547" s="26">
        <f t="shared" si="183"/>
        <v>26</v>
      </c>
      <c r="E1547" s="26">
        <v>46</v>
      </c>
      <c r="S1547" s="26" t="e">
        <f t="shared" ca="1" si="182"/>
        <v>#N/A</v>
      </c>
    </row>
    <row r="1548" spans="1:19" x14ac:dyDescent="0.45">
      <c r="A1548" s="26">
        <f t="shared" si="183"/>
        <v>26</v>
      </c>
      <c r="E1548" s="26">
        <v>47</v>
      </c>
      <c r="S1548" s="26" t="e">
        <f t="shared" ca="1" si="182"/>
        <v>#N/A</v>
      </c>
    </row>
    <row r="1549" spans="1:19" x14ac:dyDescent="0.45">
      <c r="A1549" s="26">
        <f t="shared" si="183"/>
        <v>26</v>
      </c>
      <c r="E1549" s="26">
        <v>48</v>
      </c>
      <c r="S1549" s="26" t="e">
        <f t="shared" ca="1" si="182"/>
        <v>#N/A</v>
      </c>
    </row>
    <row r="1550" spans="1:19" x14ac:dyDescent="0.45">
      <c r="A1550" s="26">
        <f t="shared" si="183"/>
        <v>26</v>
      </c>
      <c r="E1550" s="26">
        <v>49</v>
      </c>
      <c r="S1550" s="26" t="e">
        <f t="shared" ca="1" si="182"/>
        <v>#N/A</v>
      </c>
    </row>
    <row r="1551" spans="1:19" x14ac:dyDescent="0.45">
      <c r="A1551" s="26">
        <f t="shared" si="183"/>
        <v>26</v>
      </c>
      <c r="E1551" s="26">
        <v>50</v>
      </c>
      <c r="S1551" s="26" t="e">
        <f t="shared" ca="1" si="182"/>
        <v>#N/A</v>
      </c>
    </row>
    <row r="1552" spans="1:19" x14ac:dyDescent="0.45">
      <c r="A1552" s="26">
        <f t="shared" si="183"/>
        <v>26</v>
      </c>
      <c r="E1552" s="26">
        <v>51</v>
      </c>
      <c r="S1552" s="26" t="e">
        <f t="shared" ca="1" si="182"/>
        <v>#N/A</v>
      </c>
    </row>
    <row r="1553" spans="1:21" x14ac:dyDescent="0.45">
      <c r="A1553" s="26">
        <f t="shared" si="183"/>
        <v>26</v>
      </c>
      <c r="E1553" s="26">
        <v>52</v>
      </c>
      <c r="S1553" s="26" t="e">
        <f t="shared" ca="1" si="182"/>
        <v>#N/A</v>
      </c>
    </row>
    <row r="1562" spans="1:21" x14ac:dyDescent="0.45">
      <c r="A1562" s="26">
        <f>(ROW()+58)/60</f>
        <v>27</v>
      </c>
      <c r="B1562" s="26">
        <f ca="1">INDIRECT("select!E"&amp;TEXT($B$1+A1562,"#"))</f>
        <v>0</v>
      </c>
      <c r="C1562" s="26" t="e">
        <f ca="1">VLOOKUP(B1562,$A$3181:$D$3190,4)</f>
        <v>#N/A</v>
      </c>
      <c r="D1562" s="26" t="e">
        <f ca="1">VLOOKUP(B1562,$A$3181:$D$3190,3)</f>
        <v>#N/A</v>
      </c>
      <c r="E1562" s="26">
        <v>1</v>
      </c>
      <c r="F1562" s="26" t="str">
        <f t="shared" ref="F1562:F1584" ca="1" si="184">IF(E1562&lt;=D$62,INDIRECT("E"&amp;TEXT($F$1+C$62+E1562-1,"#")),"")</f>
        <v>金融・保険</v>
      </c>
      <c r="G1562" s="26">
        <f ca="1">INDIRECT("select!G"&amp;TEXT($B$1+A1562,"#"))</f>
        <v>0</v>
      </c>
      <c r="H1562" s="26" t="e">
        <f ca="1">VLOOKUP(G1562,E$3181:G$3219,3,0)</f>
        <v>#N/A</v>
      </c>
      <c r="I1562" s="26" t="e">
        <f ca="1">VLOOKUP(G1562,E$3181:G$3219,2,0)</f>
        <v>#N/A</v>
      </c>
      <c r="J1562" s="26" t="e">
        <f t="shared" ref="J1562:J1570" ca="1" si="185">IF(E1562&lt;=INDIRECT("I$"&amp;TEXT(ROW()-E1562+1,"#")),INDIRECT("H$"&amp;TEXT($F$1+INDIRECT("H$"&amp;TEXT(ROW()-E1562+1,"#"))+E1562-1,"#")),"")</f>
        <v>#N/A</v>
      </c>
      <c r="K1562" s="26">
        <f ca="1">INDIRECT("select!H"&amp;TEXT($B$1+A1562,"#"))</f>
        <v>0</v>
      </c>
      <c r="L1562" s="26" t="e">
        <f ca="1">VLOOKUP(K1562,H$3181:J$3287,3,0)</f>
        <v>#N/A</v>
      </c>
      <c r="M1562" s="26" t="e">
        <f ca="1">VLOOKUP(K1562,H$3181:J$3287,2,0)</f>
        <v>#N/A</v>
      </c>
      <c r="N1562" s="26" t="e">
        <f t="shared" ref="N1562:N1584" ca="1" si="186">IF(E1562&lt;=INDIRECT("M$"&amp;TEXT(ROW()-E1562+1,"#")),INDIRECT("K$"&amp;TEXT($F$1+INDIRECT("L$"&amp;TEXT(ROW()-E1562+1,"#"))+E1562-1,"#")),"")</f>
        <v>#N/A</v>
      </c>
      <c r="O1562" s="26">
        <f ca="1">INDIRECT("select!I"&amp;TEXT($B$1+A1562,"#"))</f>
        <v>0</v>
      </c>
      <c r="Q1562" s="26" t="e">
        <f ca="1">VLOOKUP(O1562,K$3181:O$3570,5,0)</f>
        <v>#N/A</v>
      </c>
      <c r="R1562" s="26" t="e">
        <f ca="1">VLOOKUP(O1562,K$3181:O$3570,4,0)</f>
        <v>#N/A</v>
      </c>
      <c r="S1562" s="26" t="e">
        <f t="shared" ref="S1562:S1593" ca="1" si="187">IF(E1562&lt;=INDIRECT("R$"&amp;TEXT(ROW()-E1562+1,"#")),INDIRECT("P$"&amp;TEXT($F$1+INDIRECT("Q$"&amp;TEXT(ROW()-E1562+1,"#"))+E1562-1,"#")),"")</f>
        <v>#N/A</v>
      </c>
      <c r="T1562" s="26" t="str">
        <f ca="1">IFERROR(VLOOKUP(O1562,K$3181:O$3570,2,0),"")</f>
        <v/>
      </c>
      <c r="U1562" s="26">
        <f ca="1">IFERROR(VLOOKUP(O1562,K$3181:O$3570,3,0),0)</f>
        <v>0</v>
      </c>
    </row>
    <row r="1563" spans="1:21" x14ac:dyDescent="0.45">
      <c r="A1563" s="26">
        <f t="shared" ref="A1563:A1594" si="188">A1562</f>
        <v>27</v>
      </c>
      <c r="E1563" s="26">
        <v>2</v>
      </c>
      <c r="F1563" s="26" t="str">
        <f t="shared" ca="1" si="184"/>
        <v/>
      </c>
      <c r="J1563" s="26" t="e">
        <f t="shared" ca="1" si="185"/>
        <v>#N/A</v>
      </c>
      <c r="N1563" s="26" t="e">
        <f t="shared" ca="1" si="186"/>
        <v>#N/A</v>
      </c>
      <c r="S1563" s="26" t="e">
        <f t="shared" ca="1" si="187"/>
        <v>#N/A</v>
      </c>
    </row>
    <row r="1564" spans="1:21" x14ac:dyDescent="0.45">
      <c r="A1564" s="26">
        <f t="shared" si="188"/>
        <v>27</v>
      </c>
      <c r="E1564" s="26">
        <v>3</v>
      </c>
      <c r="F1564" s="26" t="str">
        <f t="shared" ca="1" si="184"/>
        <v/>
      </c>
      <c r="J1564" s="26" t="e">
        <f t="shared" ca="1" si="185"/>
        <v>#N/A</v>
      </c>
      <c r="N1564" s="26" t="e">
        <f t="shared" ca="1" si="186"/>
        <v>#N/A</v>
      </c>
      <c r="S1564" s="26" t="e">
        <f t="shared" ca="1" si="187"/>
        <v>#N/A</v>
      </c>
    </row>
    <row r="1565" spans="1:21" x14ac:dyDescent="0.45">
      <c r="A1565" s="26">
        <f t="shared" si="188"/>
        <v>27</v>
      </c>
      <c r="E1565" s="26">
        <v>4</v>
      </c>
      <c r="F1565" s="26" t="str">
        <f t="shared" ca="1" si="184"/>
        <v/>
      </c>
      <c r="J1565" s="26" t="e">
        <f t="shared" ca="1" si="185"/>
        <v>#N/A</v>
      </c>
      <c r="N1565" s="26" t="e">
        <f t="shared" ca="1" si="186"/>
        <v>#N/A</v>
      </c>
      <c r="S1565" s="26" t="e">
        <f t="shared" ca="1" si="187"/>
        <v>#N/A</v>
      </c>
    </row>
    <row r="1566" spans="1:21" x14ac:dyDescent="0.45">
      <c r="A1566" s="26">
        <f t="shared" si="188"/>
        <v>27</v>
      </c>
      <c r="E1566" s="26">
        <v>5</v>
      </c>
      <c r="F1566" s="26" t="str">
        <f t="shared" ca="1" si="184"/>
        <v/>
      </c>
      <c r="J1566" s="26" t="e">
        <f t="shared" ca="1" si="185"/>
        <v>#N/A</v>
      </c>
      <c r="N1566" s="26" t="e">
        <f t="shared" ca="1" si="186"/>
        <v>#N/A</v>
      </c>
      <c r="S1566" s="26" t="e">
        <f t="shared" ca="1" si="187"/>
        <v>#N/A</v>
      </c>
    </row>
    <row r="1567" spans="1:21" x14ac:dyDescent="0.45">
      <c r="A1567" s="26">
        <f t="shared" si="188"/>
        <v>27</v>
      </c>
      <c r="E1567" s="26">
        <v>6</v>
      </c>
      <c r="F1567" s="26" t="str">
        <f t="shared" ca="1" si="184"/>
        <v/>
      </c>
      <c r="J1567" s="26" t="e">
        <f t="shared" ca="1" si="185"/>
        <v>#N/A</v>
      </c>
      <c r="N1567" s="26" t="e">
        <f t="shared" ca="1" si="186"/>
        <v>#N/A</v>
      </c>
      <c r="S1567" s="26" t="e">
        <f t="shared" ca="1" si="187"/>
        <v>#N/A</v>
      </c>
    </row>
    <row r="1568" spans="1:21" x14ac:dyDescent="0.45">
      <c r="A1568" s="26">
        <f t="shared" si="188"/>
        <v>27</v>
      </c>
      <c r="E1568" s="26">
        <v>7</v>
      </c>
      <c r="F1568" s="26" t="str">
        <f t="shared" ca="1" si="184"/>
        <v/>
      </c>
      <c r="J1568" s="26" t="e">
        <f t="shared" ca="1" si="185"/>
        <v>#N/A</v>
      </c>
      <c r="N1568" s="26" t="e">
        <f t="shared" ca="1" si="186"/>
        <v>#N/A</v>
      </c>
      <c r="S1568" s="26" t="e">
        <f t="shared" ca="1" si="187"/>
        <v>#N/A</v>
      </c>
    </row>
    <row r="1569" spans="1:19" x14ac:dyDescent="0.45">
      <c r="A1569" s="26">
        <f t="shared" si="188"/>
        <v>27</v>
      </c>
      <c r="E1569" s="26">
        <v>8</v>
      </c>
      <c r="F1569" s="26" t="str">
        <f t="shared" ca="1" si="184"/>
        <v/>
      </c>
      <c r="J1569" s="26" t="e">
        <f t="shared" ca="1" si="185"/>
        <v>#N/A</v>
      </c>
      <c r="N1569" s="26" t="e">
        <f t="shared" ca="1" si="186"/>
        <v>#N/A</v>
      </c>
      <c r="S1569" s="26" t="e">
        <f t="shared" ca="1" si="187"/>
        <v>#N/A</v>
      </c>
    </row>
    <row r="1570" spans="1:19" x14ac:dyDescent="0.45">
      <c r="A1570" s="26">
        <f t="shared" si="188"/>
        <v>27</v>
      </c>
      <c r="E1570" s="26">
        <v>9</v>
      </c>
      <c r="F1570" s="26" t="str">
        <f t="shared" ca="1" si="184"/>
        <v/>
      </c>
      <c r="J1570" s="26" t="e">
        <f t="shared" ca="1" si="185"/>
        <v>#N/A</v>
      </c>
      <c r="N1570" s="26" t="e">
        <f t="shared" ca="1" si="186"/>
        <v>#N/A</v>
      </c>
      <c r="S1570" s="26" t="e">
        <f t="shared" ca="1" si="187"/>
        <v>#N/A</v>
      </c>
    </row>
    <row r="1571" spans="1:19" x14ac:dyDescent="0.45">
      <c r="A1571" s="26">
        <f t="shared" si="188"/>
        <v>27</v>
      </c>
      <c r="E1571" s="26">
        <v>10</v>
      </c>
      <c r="F1571" s="26" t="str">
        <f t="shared" ca="1" si="184"/>
        <v/>
      </c>
      <c r="N1571" s="26" t="e">
        <f t="shared" ca="1" si="186"/>
        <v>#N/A</v>
      </c>
      <c r="S1571" s="26" t="e">
        <f t="shared" ca="1" si="187"/>
        <v>#N/A</v>
      </c>
    </row>
    <row r="1572" spans="1:19" x14ac:dyDescent="0.45">
      <c r="A1572" s="26">
        <f t="shared" si="188"/>
        <v>27</v>
      </c>
      <c r="E1572" s="26">
        <v>11</v>
      </c>
      <c r="F1572" s="26" t="str">
        <f t="shared" ca="1" si="184"/>
        <v/>
      </c>
      <c r="N1572" s="26" t="e">
        <f t="shared" ca="1" si="186"/>
        <v>#N/A</v>
      </c>
      <c r="S1572" s="26" t="e">
        <f t="shared" ca="1" si="187"/>
        <v>#N/A</v>
      </c>
    </row>
    <row r="1573" spans="1:19" x14ac:dyDescent="0.45">
      <c r="A1573" s="26">
        <f t="shared" si="188"/>
        <v>27</v>
      </c>
      <c r="E1573" s="26">
        <v>12</v>
      </c>
      <c r="F1573" s="26" t="str">
        <f t="shared" ca="1" si="184"/>
        <v/>
      </c>
      <c r="N1573" s="26" t="e">
        <f t="shared" ca="1" si="186"/>
        <v>#N/A</v>
      </c>
      <c r="S1573" s="26" t="e">
        <f t="shared" ca="1" si="187"/>
        <v>#N/A</v>
      </c>
    </row>
    <row r="1574" spans="1:19" x14ac:dyDescent="0.45">
      <c r="A1574" s="26">
        <f t="shared" si="188"/>
        <v>27</v>
      </c>
      <c r="E1574" s="26">
        <v>13</v>
      </c>
      <c r="F1574" s="26" t="str">
        <f t="shared" ca="1" si="184"/>
        <v/>
      </c>
      <c r="N1574" s="26" t="e">
        <f t="shared" ca="1" si="186"/>
        <v>#N/A</v>
      </c>
      <c r="S1574" s="26" t="e">
        <f t="shared" ca="1" si="187"/>
        <v>#N/A</v>
      </c>
    </row>
    <row r="1575" spans="1:19" x14ac:dyDescent="0.45">
      <c r="A1575" s="26">
        <f t="shared" si="188"/>
        <v>27</v>
      </c>
      <c r="E1575" s="26">
        <v>14</v>
      </c>
      <c r="F1575" s="26" t="str">
        <f t="shared" ca="1" si="184"/>
        <v/>
      </c>
      <c r="N1575" s="26" t="e">
        <f t="shared" ca="1" si="186"/>
        <v>#N/A</v>
      </c>
      <c r="S1575" s="26" t="e">
        <f t="shared" ca="1" si="187"/>
        <v>#N/A</v>
      </c>
    </row>
    <row r="1576" spans="1:19" x14ac:dyDescent="0.45">
      <c r="A1576" s="26">
        <f t="shared" si="188"/>
        <v>27</v>
      </c>
      <c r="E1576" s="26">
        <v>15</v>
      </c>
      <c r="F1576" s="26" t="str">
        <f t="shared" ca="1" si="184"/>
        <v/>
      </c>
      <c r="N1576" s="26" t="e">
        <f t="shared" ca="1" si="186"/>
        <v>#N/A</v>
      </c>
      <c r="S1576" s="26" t="e">
        <f t="shared" ca="1" si="187"/>
        <v>#N/A</v>
      </c>
    </row>
    <row r="1577" spans="1:19" x14ac:dyDescent="0.45">
      <c r="A1577" s="26">
        <f t="shared" si="188"/>
        <v>27</v>
      </c>
      <c r="E1577" s="26">
        <v>16</v>
      </c>
      <c r="F1577" s="26" t="str">
        <f t="shared" ca="1" si="184"/>
        <v/>
      </c>
      <c r="N1577" s="26" t="e">
        <f t="shared" ca="1" si="186"/>
        <v>#N/A</v>
      </c>
      <c r="S1577" s="26" t="e">
        <f t="shared" ca="1" si="187"/>
        <v>#N/A</v>
      </c>
    </row>
    <row r="1578" spans="1:19" x14ac:dyDescent="0.45">
      <c r="A1578" s="26">
        <f t="shared" si="188"/>
        <v>27</v>
      </c>
      <c r="E1578" s="26">
        <v>17</v>
      </c>
      <c r="F1578" s="26" t="str">
        <f t="shared" ca="1" si="184"/>
        <v/>
      </c>
      <c r="N1578" s="26" t="e">
        <f t="shared" ca="1" si="186"/>
        <v>#N/A</v>
      </c>
      <c r="S1578" s="26" t="e">
        <f t="shared" ca="1" si="187"/>
        <v>#N/A</v>
      </c>
    </row>
    <row r="1579" spans="1:19" x14ac:dyDescent="0.45">
      <c r="A1579" s="26">
        <f t="shared" si="188"/>
        <v>27</v>
      </c>
      <c r="E1579" s="26">
        <v>18</v>
      </c>
      <c r="F1579" s="26" t="str">
        <f t="shared" ca="1" si="184"/>
        <v/>
      </c>
      <c r="N1579" s="26" t="e">
        <f t="shared" ca="1" si="186"/>
        <v>#N/A</v>
      </c>
      <c r="S1579" s="26" t="e">
        <f t="shared" ca="1" si="187"/>
        <v>#N/A</v>
      </c>
    </row>
    <row r="1580" spans="1:19" x14ac:dyDescent="0.45">
      <c r="A1580" s="26">
        <f t="shared" si="188"/>
        <v>27</v>
      </c>
      <c r="E1580" s="26">
        <v>19</v>
      </c>
      <c r="F1580" s="26" t="str">
        <f t="shared" ca="1" si="184"/>
        <v/>
      </c>
      <c r="N1580" s="26" t="e">
        <f t="shared" ca="1" si="186"/>
        <v>#N/A</v>
      </c>
      <c r="S1580" s="26" t="e">
        <f t="shared" ca="1" si="187"/>
        <v>#N/A</v>
      </c>
    </row>
    <row r="1581" spans="1:19" x14ac:dyDescent="0.45">
      <c r="A1581" s="26">
        <f t="shared" si="188"/>
        <v>27</v>
      </c>
      <c r="E1581" s="26">
        <v>20</v>
      </c>
      <c r="F1581" s="26" t="str">
        <f t="shared" ca="1" si="184"/>
        <v/>
      </c>
      <c r="N1581" s="26" t="e">
        <f t="shared" ca="1" si="186"/>
        <v>#N/A</v>
      </c>
      <c r="S1581" s="26" t="e">
        <f t="shared" ca="1" si="187"/>
        <v>#N/A</v>
      </c>
    </row>
    <row r="1582" spans="1:19" x14ac:dyDescent="0.45">
      <c r="A1582" s="26">
        <f t="shared" si="188"/>
        <v>27</v>
      </c>
      <c r="E1582" s="26">
        <v>21</v>
      </c>
      <c r="F1582" s="26" t="str">
        <f t="shared" ca="1" si="184"/>
        <v/>
      </c>
      <c r="N1582" s="26" t="e">
        <f t="shared" ca="1" si="186"/>
        <v>#N/A</v>
      </c>
      <c r="S1582" s="26" t="e">
        <f t="shared" ca="1" si="187"/>
        <v>#N/A</v>
      </c>
    </row>
    <row r="1583" spans="1:19" x14ac:dyDescent="0.45">
      <c r="A1583" s="26">
        <f t="shared" si="188"/>
        <v>27</v>
      </c>
      <c r="E1583" s="26">
        <v>22</v>
      </c>
      <c r="F1583" s="26" t="str">
        <f t="shared" ca="1" si="184"/>
        <v/>
      </c>
      <c r="N1583" s="26" t="e">
        <f t="shared" ca="1" si="186"/>
        <v>#N/A</v>
      </c>
      <c r="S1583" s="26" t="e">
        <f t="shared" ca="1" si="187"/>
        <v>#N/A</v>
      </c>
    </row>
    <row r="1584" spans="1:19" x14ac:dyDescent="0.45">
      <c r="A1584" s="26">
        <f t="shared" si="188"/>
        <v>27</v>
      </c>
      <c r="E1584" s="26">
        <v>23</v>
      </c>
      <c r="F1584" s="26" t="str">
        <f t="shared" ca="1" si="184"/>
        <v/>
      </c>
      <c r="N1584" s="26" t="e">
        <f t="shared" ca="1" si="186"/>
        <v>#N/A</v>
      </c>
      <c r="S1584" s="26" t="e">
        <f t="shared" ca="1" si="187"/>
        <v>#N/A</v>
      </c>
    </row>
    <row r="1585" spans="1:19" x14ac:dyDescent="0.45">
      <c r="A1585" s="26">
        <f t="shared" si="188"/>
        <v>27</v>
      </c>
      <c r="E1585" s="26">
        <v>24</v>
      </c>
      <c r="S1585" s="26" t="e">
        <f t="shared" ca="1" si="187"/>
        <v>#N/A</v>
      </c>
    </row>
    <row r="1586" spans="1:19" x14ac:dyDescent="0.45">
      <c r="A1586" s="26">
        <f t="shared" si="188"/>
        <v>27</v>
      </c>
      <c r="E1586" s="26">
        <v>25</v>
      </c>
      <c r="S1586" s="26" t="e">
        <f t="shared" ca="1" si="187"/>
        <v>#N/A</v>
      </c>
    </row>
    <row r="1587" spans="1:19" x14ac:dyDescent="0.45">
      <c r="A1587" s="26">
        <f t="shared" si="188"/>
        <v>27</v>
      </c>
      <c r="E1587" s="26">
        <v>26</v>
      </c>
      <c r="S1587" s="26" t="e">
        <f t="shared" ca="1" si="187"/>
        <v>#N/A</v>
      </c>
    </row>
    <row r="1588" spans="1:19" x14ac:dyDescent="0.45">
      <c r="A1588" s="26">
        <f t="shared" si="188"/>
        <v>27</v>
      </c>
      <c r="E1588" s="26">
        <v>27</v>
      </c>
      <c r="S1588" s="26" t="e">
        <f t="shared" ca="1" si="187"/>
        <v>#N/A</v>
      </c>
    </row>
    <row r="1589" spans="1:19" x14ac:dyDescent="0.45">
      <c r="A1589" s="26">
        <f t="shared" si="188"/>
        <v>27</v>
      </c>
      <c r="E1589" s="26">
        <v>28</v>
      </c>
      <c r="S1589" s="26" t="e">
        <f t="shared" ca="1" si="187"/>
        <v>#N/A</v>
      </c>
    </row>
    <row r="1590" spans="1:19" x14ac:dyDescent="0.45">
      <c r="A1590" s="26">
        <f t="shared" si="188"/>
        <v>27</v>
      </c>
      <c r="E1590" s="26">
        <v>29</v>
      </c>
      <c r="S1590" s="26" t="e">
        <f t="shared" ca="1" si="187"/>
        <v>#N/A</v>
      </c>
    </row>
    <row r="1591" spans="1:19" x14ac:dyDescent="0.45">
      <c r="A1591" s="26">
        <f t="shared" si="188"/>
        <v>27</v>
      </c>
      <c r="E1591" s="26">
        <v>30</v>
      </c>
      <c r="S1591" s="26" t="e">
        <f t="shared" ca="1" si="187"/>
        <v>#N/A</v>
      </c>
    </row>
    <row r="1592" spans="1:19" x14ac:dyDescent="0.45">
      <c r="A1592" s="26">
        <f t="shared" si="188"/>
        <v>27</v>
      </c>
      <c r="E1592" s="26">
        <v>31</v>
      </c>
      <c r="S1592" s="26" t="e">
        <f t="shared" ca="1" si="187"/>
        <v>#N/A</v>
      </c>
    </row>
    <row r="1593" spans="1:19" x14ac:dyDescent="0.45">
      <c r="A1593" s="26">
        <f t="shared" si="188"/>
        <v>27</v>
      </c>
      <c r="E1593" s="26">
        <v>32</v>
      </c>
      <c r="S1593" s="26" t="e">
        <f t="shared" ca="1" si="187"/>
        <v>#N/A</v>
      </c>
    </row>
    <row r="1594" spans="1:19" x14ac:dyDescent="0.45">
      <c r="A1594" s="26">
        <f t="shared" si="188"/>
        <v>27</v>
      </c>
      <c r="E1594" s="26">
        <v>33</v>
      </c>
      <c r="S1594" s="26" t="e">
        <f t="shared" ref="S1594:S1613" ca="1" si="189">IF(E1594&lt;=INDIRECT("R$"&amp;TEXT(ROW()-E1594+1,"#")),INDIRECT("P$"&amp;TEXT($F$1+INDIRECT("Q$"&amp;TEXT(ROW()-E1594+1,"#"))+E1594-1,"#")),"")</f>
        <v>#N/A</v>
      </c>
    </row>
    <row r="1595" spans="1:19" x14ac:dyDescent="0.45">
      <c r="A1595" s="26">
        <f t="shared" ref="A1595:A1613" si="190">A1594</f>
        <v>27</v>
      </c>
      <c r="E1595" s="26">
        <v>34</v>
      </c>
      <c r="S1595" s="26" t="e">
        <f t="shared" ca="1" si="189"/>
        <v>#N/A</v>
      </c>
    </row>
    <row r="1596" spans="1:19" x14ac:dyDescent="0.45">
      <c r="A1596" s="26">
        <f t="shared" si="190"/>
        <v>27</v>
      </c>
      <c r="E1596" s="26">
        <v>35</v>
      </c>
      <c r="S1596" s="26" t="e">
        <f t="shared" ca="1" si="189"/>
        <v>#N/A</v>
      </c>
    </row>
    <row r="1597" spans="1:19" x14ac:dyDescent="0.45">
      <c r="A1597" s="26">
        <f t="shared" si="190"/>
        <v>27</v>
      </c>
      <c r="E1597" s="26">
        <v>36</v>
      </c>
      <c r="S1597" s="26" t="e">
        <f t="shared" ca="1" si="189"/>
        <v>#N/A</v>
      </c>
    </row>
    <row r="1598" spans="1:19" x14ac:dyDescent="0.45">
      <c r="A1598" s="26">
        <f t="shared" si="190"/>
        <v>27</v>
      </c>
      <c r="E1598" s="26">
        <v>37</v>
      </c>
      <c r="S1598" s="26" t="e">
        <f t="shared" ca="1" si="189"/>
        <v>#N/A</v>
      </c>
    </row>
    <row r="1599" spans="1:19" x14ac:dyDescent="0.45">
      <c r="A1599" s="26">
        <f t="shared" si="190"/>
        <v>27</v>
      </c>
      <c r="E1599" s="26">
        <v>38</v>
      </c>
      <c r="S1599" s="26" t="e">
        <f t="shared" ca="1" si="189"/>
        <v>#N/A</v>
      </c>
    </row>
    <row r="1600" spans="1:19" x14ac:dyDescent="0.45">
      <c r="A1600" s="26">
        <f t="shared" si="190"/>
        <v>27</v>
      </c>
      <c r="E1600" s="26">
        <v>39</v>
      </c>
      <c r="S1600" s="26" t="e">
        <f t="shared" ca="1" si="189"/>
        <v>#N/A</v>
      </c>
    </row>
    <row r="1601" spans="1:19" x14ac:dyDescent="0.45">
      <c r="A1601" s="26">
        <f t="shared" si="190"/>
        <v>27</v>
      </c>
      <c r="E1601" s="26">
        <v>40</v>
      </c>
      <c r="S1601" s="26" t="e">
        <f t="shared" ca="1" si="189"/>
        <v>#N/A</v>
      </c>
    </row>
    <row r="1602" spans="1:19" x14ac:dyDescent="0.45">
      <c r="A1602" s="26">
        <f t="shared" si="190"/>
        <v>27</v>
      </c>
      <c r="E1602" s="26">
        <v>41</v>
      </c>
      <c r="S1602" s="26" t="e">
        <f t="shared" ca="1" si="189"/>
        <v>#N/A</v>
      </c>
    </row>
    <row r="1603" spans="1:19" x14ac:dyDescent="0.45">
      <c r="A1603" s="26">
        <f t="shared" si="190"/>
        <v>27</v>
      </c>
      <c r="E1603" s="26">
        <v>42</v>
      </c>
      <c r="S1603" s="26" t="e">
        <f t="shared" ca="1" si="189"/>
        <v>#N/A</v>
      </c>
    </row>
    <row r="1604" spans="1:19" x14ac:dyDescent="0.45">
      <c r="A1604" s="26">
        <f t="shared" si="190"/>
        <v>27</v>
      </c>
      <c r="E1604" s="26">
        <v>43</v>
      </c>
      <c r="S1604" s="26" t="e">
        <f t="shared" ca="1" si="189"/>
        <v>#N/A</v>
      </c>
    </row>
    <row r="1605" spans="1:19" x14ac:dyDescent="0.45">
      <c r="A1605" s="26">
        <f t="shared" si="190"/>
        <v>27</v>
      </c>
      <c r="E1605" s="26">
        <v>44</v>
      </c>
      <c r="S1605" s="26" t="e">
        <f t="shared" ca="1" si="189"/>
        <v>#N/A</v>
      </c>
    </row>
    <row r="1606" spans="1:19" x14ac:dyDescent="0.45">
      <c r="A1606" s="26">
        <f t="shared" si="190"/>
        <v>27</v>
      </c>
      <c r="E1606" s="26">
        <v>45</v>
      </c>
      <c r="S1606" s="26" t="e">
        <f t="shared" ca="1" si="189"/>
        <v>#N/A</v>
      </c>
    </row>
    <row r="1607" spans="1:19" x14ac:dyDescent="0.45">
      <c r="A1607" s="26">
        <f t="shared" si="190"/>
        <v>27</v>
      </c>
      <c r="E1607" s="26">
        <v>46</v>
      </c>
      <c r="S1607" s="26" t="e">
        <f t="shared" ca="1" si="189"/>
        <v>#N/A</v>
      </c>
    </row>
    <row r="1608" spans="1:19" x14ac:dyDescent="0.45">
      <c r="A1608" s="26">
        <f t="shared" si="190"/>
        <v>27</v>
      </c>
      <c r="E1608" s="26">
        <v>47</v>
      </c>
      <c r="S1608" s="26" t="e">
        <f t="shared" ca="1" si="189"/>
        <v>#N/A</v>
      </c>
    </row>
    <row r="1609" spans="1:19" x14ac:dyDescent="0.45">
      <c r="A1609" s="26">
        <f t="shared" si="190"/>
        <v>27</v>
      </c>
      <c r="E1609" s="26">
        <v>48</v>
      </c>
      <c r="S1609" s="26" t="e">
        <f t="shared" ca="1" si="189"/>
        <v>#N/A</v>
      </c>
    </row>
    <row r="1610" spans="1:19" x14ac:dyDescent="0.45">
      <c r="A1610" s="26">
        <f t="shared" si="190"/>
        <v>27</v>
      </c>
      <c r="E1610" s="26">
        <v>49</v>
      </c>
      <c r="S1610" s="26" t="e">
        <f t="shared" ca="1" si="189"/>
        <v>#N/A</v>
      </c>
    </row>
    <row r="1611" spans="1:19" x14ac:dyDescent="0.45">
      <c r="A1611" s="26">
        <f t="shared" si="190"/>
        <v>27</v>
      </c>
      <c r="E1611" s="26">
        <v>50</v>
      </c>
      <c r="S1611" s="26" t="e">
        <f t="shared" ca="1" si="189"/>
        <v>#N/A</v>
      </c>
    </row>
    <row r="1612" spans="1:19" x14ac:dyDescent="0.45">
      <c r="A1612" s="26">
        <f t="shared" si="190"/>
        <v>27</v>
      </c>
      <c r="E1612" s="26">
        <v>51</v>
      </c>
      <c r="S1612" s="26" t="e">
        <f t="shared" ca="1" si="189"/>
        <v>#N/A</v>
      </c>
    </row>
    <row r="1613" spans="1:19" x14ac:dyDescent="0.45">
      <c r="A1613" s="26">
        <f t="shared" si="190"/>
        <v>27</v>
      </c>
      <c r="E1613" s="26">
        <v>52</v>
      </c>
      <c r="S1613" s="26" t="e">
        <f t="shared" ca="1" si="189"/>
        <v>#N/A</v>
      </c>
    </row>
    <row r="1622" spans="1:21" x14ac:dyDescent="0.45">
      <c r="A1622" s="26">
        <f>(ROW()+58)/60</f>
        <v>28</v>
      </c>
      <c r="B1622" s="26">
        <f ca="1">INDIRECT("select!E"&amp;TEXT($B$1+A1622,"#"))</f>
        <v>0</v>
      </c>
      <c r="C1622" s="26" t="e">
        <f ca="1">VLOOKUP(B1622,$A$3181:$D$3190,4)</f>
        <v>#N/A</v>
      </c>
      <c r="D1622" s="26" t="e">
        <f ca="1">VLOOKUP(B1622,$A$3181:$D$3190,3)</f>
        <v>#N/A</v>
      </c>
      <c r="E1622" s="26">
        <v>1</v>
      </c>
      <c r="F1622" s="26" t="str">
        <f t="shared" ref="F1622:F1644" ca="1" si="191">IF(E1622&lt;=D$62,INDIRECT("E"&amp;TEXT($F$1+C$62+E1622-1,"#")),"")</f>
        <v>金融・保険</v>
      </c>
      <c r="G1622" s="26">
        <f ca="1">INDIRECT("select!G"&amp;TEXT($B$1+A1622,"#"))</f>
        <v>0</v>
      </c>
      <c r="H1622" s="26" t="e">
        <f ca="1">VLOOKUP(G1622,E$3181:G$3219,3,0)</f>
        <v>#N/A</v>
      </c>
      <c r="I1622" s="26" t="e">
        <f ca="1">VLOOKUP(G1622,E$3181:G$3219,2,0)</f>
        <v>#N/A</v>
      </c>
      <c r="J1622" s="26" t="e">
        <f t="shared" ref="J1622:J1630" ca="1" si="192">IF(E1622&lt;=INDIRECT("I$"&amp;TEXT(ROW()-E1622+1,"#")),INDIRECT("H$"&amp;TEXT($F$1+INDIRECT("H$"&amp;TEXT(ROW()-E1622+1,"#"))+E1622-1,"#")),"")</f>
        <v>#N/A</v>
      </c>
      <c r="K1622" s="26">
        <f ca="1">INDIRECT("select!H"&amp;TEXT($B$1+A1622,"#"))</f>
        <v>0</v>
      </c>
      <c r="L1622" s="26" t="e">
        <f ca="1">VLOOKUP(K1622,H$3181:J$3287,3,0)</f>
        <v>#N/A</v>
      </c>
      <c r="M1622" s="26" t="e">
        <f ca="1">VLOOKUP(K1622,H$3181:J$3287,2,0)</f>
        <v>#N/A</v>
      </c>
      <c r="N1622" s="26" t="e">
        <f t="shared" ref="N1622:N1644" ca="1" si="193">IF(E1622&lt;=INDIRECT("M$"&amp;TEXT(ROW()-E1622+1,"#")),INDIRECT("K$"&amp;TEXT($F$1+INDIRECT("L$"&amp;TEXT(ROW()-E1622+1,"#"))+E1622-1,"#")),"")</f>
        <v>#N/A</v>
      </c>
      <c r="O1622" s="26">
        <f ca="1">INDIRECT("select!I"&amp;TEXT($B$1+A1622,"#"))</f>
        <v>0</v>
      </c>
      <c r="Q1622" s="26" t="e">
        <f ca="1">VLOOKUP(O1622,K$3181:O$3570,5,0)</f>
        <v>#N/A</v>
      </c>
      <c r="R1622" s="26" t="e">
        <f ca="1">VLOOKUP(O1622,K$3181:O$3570,4,0)</f>
        <v>#N/A</v>
      </c>
      <c r="S1622" s="26" t="e">
        <f t="shared" ref="S1622:S1653" ca="1" si="194">IF(E1622&lt;=INDIRECT("R$"&amp;TEXT(ROW()-E1622+1,"#")),INDIRECT("P$"&amp;TEXT($F$1+INDIRECT("Q$"&amp;TEXT(ROW()-E1622+1,"#"))+E1622-1,"#")),"")</f>
        <v>#N/A</v>
      </c>
      <c r="T1622" s="26" t="str">
        <f ca="1">IFERROR(VLOOKUP(O1622,K$3181:O$3570,2,0),"")</f>
        <v/>
      </c>
      <c r="U1622" s="26">
        <f ca="1">IFERROR(VLOOKUP(O1622,K$3181:O$3570,3,0),0)</f>
        <v>0</v>
      </c>
    </row>
    <row r="1623" spans="1:21" x14ac:dyDescent="0.45">
      <c r="A1623" s="26">
        <f t="shared" ref="A1623:A1654" si="195">A1622</f>
        <v>28</v>
      </c>
      <c r="E1623" s="26">
        <v>2</v>
      </c>
      <c r="F1623" s="26" t="str">
        <f t="shared" ca="1" si="191"/>
        <v/>
      </c>
      <c r="J1623" s="26" t="e">
        <f t="shared" ca="1" si="192"/>
        <v>#N/A</v>
      </c>
      <c r="N1623" s="26" t="e">
        <f t="shared" ca="1" si="193"/>
        <v>#N/A</v>
      </c>
      <c r="S1623" s="26" t="e">
        <f t="shared" ca="1" si="194"/>
        <v>#N/A</v>
      </c>
    </row>
    <row r="1624" spans="1:21" x14ac:dyDescent="0.45">
      <c r="A1624" s="26">
        <f t="shared" si="195"/>
        <v>28</v>
      </c>
      <c r="E1624" s="26">
        <v>3</v>
      </c>
      <c r="F1624" s="26" t="str">
        <f t="shared" ca="1" si="191"/>
        <v/>
      </c>
      <c r="J1624" s="26" t="e">
        <f t="shared" ca="1" si="192"/>
        <v>#N/A</v>
      </c>
      <c r="N1624" s="26" t="e">
        <f t="shared" ca="1" si="193"/>
        <v>#N/A</v>
      </c>
      <c r="S1624" s="26" t="e">
        <f t="shared" ca="1" si="194"/>
        <v>#N/A</v>
      </c>
    </row>
    <row r="1625" spans="1:21" x14ac:dyDescent="0.45">
      <c r="A1625" s="26">
        <f t="shared" si="195"/>
        <v>28</v>
      </c>
      <c r="E1625" s="26">
        <v>4</v>
      </c>
      <c r="F1625" s="26" t="str">
        <f t="shared" ca="1" si="191"/>
        <v/>
      </c>
      <c r="J1625" s="26" t="e">
        <f t="shared" ca="1" si="192"/>
        <v>#N/A</v>
      </c>
      <c r="N1625" s="26" t="e">
        <f t="shared" ca="1" si="193"/>
        <v>#N/A</v>
      </c>
      <c r="S1625" s="26" t="e">
        <f t="shared" ca="1" si="194"/>
        <v>#N/A</v>
      </c>
    </row>
    <row r="1626" spans="1:21" x14ac:dyDescent="0.45">
      <c r="A1626" s="26">
        <f t="shared" si="195"/>
        <v>28</v>
      </c>
      <c r="E1626" s="26">
        <v>5</v>
      </c>
      <c r="F1626" s="26" t="str">
        <f t="shared" ca="1" si="191"/>
        <v/>
      </c>
      <c r="J1626" s="26" t="e">
        <f t="shared" ca="1" si="192"/>
        <v>#N/A</v>
      </c>
      <c r="N1626" s="26" t="e">
        <f t="shared" ca="1" si="193"/>
        <v>#N/A</v>
      </c>
      <c r="S1626" s="26" t="e">
        <f t="shared" ca="1" si="194"/>
        <v>#N/A</v>
      </c>
    </row>
    <row r="1627" spans="1:21" x14ac:dyDescent="0.45">
      <c r="A1627" s="26">
        <f t="shared" si="195"/>
        <v>28</v>
      </c>
      <c r="E1627" s="26">
        <v>6</v>
      </c>
      <c r="F1627" s="26" t="str">
        <f t="shared" ca="1" si="191"/>
        <v/>
      </c>
      <c r="J1627" s="26" t="e">
        <f t="shared" ca="1" si="192"/>
        <v>#N/A</v>
      </c>
      <c r="N1627" s="26" t="e">
        <f t="shared" ca="1" si="193"/>
        <v>#N/A</v>
      </c>
      <c r="S1627" s="26" t="e">
        <f t="shared" ca="1" si="194"/>
        <v>#N/A</v>
      </c>
    </row>
    <row r="1628" spans="1:21" x14ac:dyDescent="0.45">
      <c r="A1628" s="26">
        <f t="shared" si="195"/>
        <v>28</v>
      </c>
      <c r="E1628" s="26">
        <v>7</v>
      </c>
      <c r="F1628" s="26" t="str">
        <f t="shared" ca="1" si="191"/>
        <v/>
      </c>
      <c r="J1628" s="26" t="e">
        <f t="shared" ca="1" si="192"/>
        <v>#N/A</v>
      </c>
      <c r="N1628" s="26" t="e">
        <f t="shared" ca="1" si="193"/>
        <v>#N/A</v>
      </c>
      <c r="S1628" s="26" t="e">
        <f t="shared" ca="1" si="194"/>
        <v>#N/A</v>
      </c>
    </row>
    <row r="1629" spans="1:21" x14ac:dyDescent="0.45">
      <c r="A1629" s="26">
        <f t="shared" si="195"/>
        <v>28</v>
      </c>
      <c r="E1629" s="26">
        <v>8</v>
      </c>
      <c r="F1629" s="26" t="str">
        <f t="shared" ca="1" si="191"/>
        <v/>
      </c>
      <c r="J1629" s="26" t="e">
        <f t="shared" ca="1" si="192"/>
        <v>#N/A</v>
      </c>
      <c r="N1629" s="26" t="e">
        <f t="shared" ca="1" si="193"/>
        <v>#N/A</v>
      </c>
      <c r="S1629" s="26" t="e">
        <f t="shared" ca="1" si="194"/>
        <v>#N/A</v>
      </c>
    </row>
    <row r="1630" spans="1:21" x14ac:dyDescent="0.45">
      <c r="A1630" s="26">
        <f t="shared" si="195"/>
        <v>28</v>
      </c>
      <c r="E1630" s="26">
        <v>9</v>
      </c>
      <c r="F1630" s="26" t="str">
        <f t="shared" ca="1" si="191"/>
        <v/>
      </c>
      <c r="J1630" s="26" t="e">
        <f t="shared" ca="1" si="192"/>
        <v>#N/A</v>
      </c>
      <c r="N1630" s="26" t="e">
        <f t="shared" ca="1" si="193"/>
        <v>#N/A</v>
      </c>
      <c r="S1630" s="26" t="e">
        <f t="shared" ca="1" si="194"/>
        <v>#N/A</v>
      </c>
    </row>
    <row r="1631" spans="1:21" x14ac:dyDescent="0.45">
      <c r="A1631" s="26">
        <f t="shared" si="195"/>
        <v>28</v>
      </c>
      <c r="E1631" s="26">
        <v>10</v>
      </c>
      <c r="F1631" s="26" t="str">
        <f t="shared" ca="1" si="191"/>
        <v/>
      </c>
      <c r="N1631" s="26" t="e">
        <f t="shared" ca="1" si="193"/>
        <v>#N/A</v>
      </c>
      <c r="S1631" s="26" t="e">
        <f t="shared" ca="1" si="194"/>
        <v>#N/A</v>
      </c>
    </row>
    <row r="1632" spans="1:21" x14ac:dyDescent="0.45">
      <c r="A1632" s="26">
        <f t="shared" si="195"/>
        <v>28</v>
      </c>
      <c r="E1632" s="26">
        <v>11</v>
      </c>
      <c r="F1632" s="26" t="str">
        <f t="shared" ca="1" si="191"/>
        <v/>
      </c>
      <c r="N1632" s="26" t="e">
        <f t="shared" ca="1" si="193"/>
        <v>#N/A</v>
      </c>
      <c r="S1632" s="26" t="e">
        <f t="shared" ca="1" si="194"/>
        <v>#N/A</v>
      </c>
    </row>
    <row r="1633" spans="1:19" x14ac:dyDescent="0.45">
      <c r="A1633" s="26">
        <f t="shared" si="195"/>
        <v>28</v>
      </c>
      <c r="E1633" s="26">
        <v>12</v>
      </c>
      <c r="F1633" s="26" t="str">
        <f t="shared" ca="1" si="191"/>
        <v/>
      </c>
      <c r="N1633" s="26" t="e">
        <f t="shared" ca="1" si="193"/>
        <v>#N/A</v>
      </c>
      <c r="S1633" s="26" t="e">
        <f t="shared" ca="1" si="194"/>
        <v>#N/A</v>
      </c>
    </row>
    <row r="1634" spans="1:19" x14ac:dyDescent="0.45">
      <c r="A1634" s="26">
        <f t="shared" si="195"/>
        <v>28</v>
      </c>
      <c r="E1634" s="26">
        <v>13</v>
      </c>
      <c r="F1634" s="26" t="str">
        <f t="shared" ca="1" si="191"/>
        <v/>
      </c>
      <c r="N1634" s="26" t="e">
        <f t="shared" ca="1" si="193"/>
        <v>#N/A</v>
      </c>
      <c r="S1634" s="26" t="e">
        <f t="shared" ca="1" si="194"/>
        <v>#N/A</v>
      </c>
    </row>
    <row r="1635" spans="1:19" x14ac:dyDescent="0.45">
      <c r="A1635" s="26">
        <f t="shared" si="195"/>
        <v>28</v>
      </c>
      <c r="E1635" s="26">
        <v>14</v>
      </c>
      <c r="F1635" s="26" t="str">
        <f t="shared" ca="1" si="191"/>
        <v/>
      </c>
      <c r="N1635" s="26" t="e">
        <f t="shared" ca="1" si="193"/>
        <v>#N/A</v>
      </c>
      <c r="S1635" s="26" t="e">
        <f t="shared" ca="1" si="194"/>
        <v>#N/A</v>
      </c>
    </row>
    <row r="1636" spans="1:19" x14ac:dyDescent="0.45">
      <c r="A1636" s="26">
        <f t="shared" si="195"/>
        <v>28</v>
      </c>
      <c r="E1636" s="26">
        <v>15</v>
      </c>
      <c r="F1636" s="26" t="str">
        <f t="shared" ca="1" si="191"/>
        <v/>
      </c>
      <c r="N1636" s="26" t="e">
        <f t="shared" ca="1" si="193"/>
        <v>#N/A</v>
      </c>
      <c r="S1636" s="26" t="e">
        <f t="shared" ca="1" si="194"/>
        <v>#N/A</v>
      </c>
    </row>
    <row r="1637" spans="1:19" x14ac:dyDescent="0.45">
      <c r="A1637" s="26">
        <f t="shared" si="195"/>
        <v>28</v>
      </c>
      <c r="E1637" s="26">
        <v>16</v>
      </c>
      <c r="F1637" s="26" t="str">
        <f t="shared" ca="1" si="191"/>
        <v/>
      </c>
      <c r="N1637" s="26" t="e">
        <f t="shared" ca="1" si="193"/>
        <v>#N/A</v>
      </c>
      <c r="S1637" s="26" t="e">
        <f t="shared" ca="1" si="194"/>
        <v>#N/A</v>
      </c>
    </row>
    <row r="1638" spans="1:19" x14ac:dyDescent="0.45">
      <c r="A1638" s="26">
        <f t="shared" si="195"/>
        <v>28</v>
      </c>
      <c r="E1638" s="26">
        <v>17</v>
      </c>
      <c r="F1638" s="26" t="str">
        <f t="shared" ca="1" si="191"/>
        <v/>
      </c>
      <c r="N1638" s="26" t="e">
        <f t="shared" ca="1" si="193"/>
        <v>#N/A</v>
      </c>
      <c r="S1638" s="26" t="e">
        <f t="shared" ca="1" si="194"/>
        <v>#N/A</v>
      </c>
    </row>
    <row r="1639" spans="1:19" x14ac:dyDescent="0.45">
      <c r="A1639" s="26">
        <f t="shared" si="195"/>
        <v>28</v>
      </c>
      <c r="E1639" s="26">
        <v>18</v>
      </c>
      <c r="F1639" s="26" t="str">
        <f t="shared" ca="1" si="191"/>
        <v/>
      </c>
      <c r="N1639" s="26" t="e">
        <f t="shared" ca="1" si="193"/>
        <v>#N/A</v>
      </c>
      <c r="S1639" s="26" t="e">
        <f t="shared" ca="1" si="194"/>
        <v>#N/A</v>
      </c>
    </row>
    <row r="1640" spans="1:19" x14ac:dyDescent="0.45">
      <c r="A1640" s="26">
        <f t="shared" si="195"/>
        <v>28</v>
      </c>
      <c r="E1640" s="26">
        <v>19</v>
      </c>
      <c r="F1640" s="26" t="str">
        <f t="shared" ca="1" si="191"/>
        <v/>
      </c>
      <c r="N1640" s="26" t="e">
        <f t="shared" ca="1" si="193"/>
        <v>#N/A</v>
      </c>
      <c r="S1640" s="26" t="e">
        <f t="shared" ca="1" si="194"/>
        <v>#N/A</v>
      </c>
    </row>
    <row r="1641" spans="1:19" x14ac:dyDescent="0.45">
      <c r="A1641" s="26">
        <f t="shared" si="195"/>
        <v>28</v>
      </c>
      <c r="E1641" s="26">
        <v>20</v>
      </c>
      <c r="F1641" s="26" t="str">
        <f t="shared" ca="1" si="191"/>
        <v/>
      </c>
      <c r="N1641" s="26" t="e">
        <f t="shared" ca="1" si="193"/>
        <v>#N/A</v>
      </c>
      <c r="S1641" s="26" t="e">
        <f t="shared" ca="1" si="194"/>
        <v>#N/A</v>
      </c>
    </row>
    <row r="1642" spans="1:19" x14ac:dyDescent="0.45">
      <c r="A1642" s="26">
        <f t="shared" si="195"/>
        <v>28</v>
      </c>
      <c r="E1642" s="26">
        <v>21</v>
      </c>
      <c r="F1642" s="26" t="str">
        <f t="shared" ca="1" si="191"/>
        <v/>
      </c>
      <c r="N1642" s="26" t="e">
        <f t="shared" ca="1" si="193"/>
        <v>#N/A</v>
      </c>
      <c r="S1642" s="26" t="e">
        <f t="shared" ca="1" si="194"/>
        <v>#N/A</v>
      </c>
    </row>
    <row r="1643" spans="1:19" x14ac:dyDescent="0.45">
      <c r="A1643" s="26">
        <f t="shared" si="195"/>
        <v>28</v>
      </c>
      <c r="E1643" s="26">
        <v>22</v>
      </c>
      <c r="F1643" s="26" t="str">
        <f t="shared" ca="1" si="191"/>
        <v/>
      </c>
      <c r="N1643" s="26" t="e">
        <f t="shared" ca="1" si="193"/>
        <v>#N/A</v>
      </c>
      <c r="S1643" s="26" t="e">
        <f t="shared" ca="1" si="194"/>
        <v>#N/A</v>
      </c>
    </row>
    <row r="1644" spans="1:19" x14ac:dyDescent="0.45">
      <c r="A1644" s="26">
        <f t="shared" si="195"/>
        <v>28</v>
      </c>
      <c r="E1644" s="26">
        <v>23</v>
      </c>
      <c r="F1644" s="26" t="str">
        <f t="shared" ca="1" si="191"/>
        <v/>
      </c>
      <c r="N1644" s="26" t="e">
        <f t="shared" ca="1" si="193"/>
        <v>#N/A</v>
      </c>
      <c r="S1644" s="26" t="e">
        <f t="shared" ca="1" si="194"/>
        <v>#N/A</v>
      </c>
    </row>
    <row r="1645" spans="1:19" x14ac:dyDescent="0.45">
      <c r="A1645" s="26">
        <f t="shared" si="195"/>
        <v>28</v>
      </c>
      <c r="E1645" s="26">
        <v>24</v>
      </c>
      <c r="S1645" s="26" t="e">
        <f t="shared" ca="1" si="194"/>
        <v>#N/A</v>
      </c>
    </row>
    <row r="1646" spans="1:19" x14ac:dyDescent="0.45">
      <c r="A1646" s="26">
        <f t="shared" si="195"/>
        <v>28</v>
      </c>
      <c r="E1646" s="26">
        <v>25</v>
      </c>
      <c r="S1646" s="26" t="e">
        <f t="shared" ca="1" si="194"/>
        <v>#N/A</v>
      </c>
    </row>
    <row r="1647" spans="1:19" x14ac:dyDescent="0.45">
      <c r="A1647" s="26">
        <f t="shared" si="195"/>
        <v>28</v>
      </c>
      <c r="E1647" s="26">
        <v>26</v>
      </c>
      <c r="S1647" s="26" t="e">
        <f t="shared" ca="1" si="194"/>
        <v>#N/A</v>
      </c>
    </row>
    <row r="1648" spans="1:19" x14ac:dyDescent="0.45">
      <c r="A1648" s="26">
        <f t="shared" si="195"/>
        <v>28</v>
      </c>
      <c r="E1648" s="26">
        <v>27</v>
      </c>
      <c r="S1648" s="26" t="e">
        <f t="shared" ca="1" si="194"/>
        <v>#N/A</v>
      </c>
    </row>
    <row r="1649" spans="1:19" x14ac:dyDescent="0.45">
      <c r="A1649" s="26">
        <f t="shared" si="195"/>
        <v>28</v>
      </c>
      <c r="E1649" s="26">
        <v>28</v>
      </c>
      <c r="S1649" s="26" t="e">
        <f t="shared" ca="1" si="194"/>
        <v>#N/A</v>
      </c>
    </row>
    <row r="1650" spans="1:19" x14ac:dyDescent="0.45">
      <c r="A1650" s="26">
        <f t="shared" si="195"/>
        <v>28</v>
      </c>
      <c r="E1650" s="26">
        <v>29</v>
      </c>
      <c r="S1650" s="26" t="e">
        <f t="shared" ca="1" si="194"/>
        <v>#N/A</v>
      </c>
    </row>
    <row r="1651" spans="1:19" x14ac:dyDescent="0.45">
      <c r="A1651" s="26">
        <f t="shared" si="195"/>
        <v>28</v>
      </c>
      <c r="E1651" s="26">
        <v>30</v>
      </c>
      <c r="S1651" s="26" t="e">
        <f t="shared" ca="1" si="194"/>
        <v>#N/A</v>
      </c>
    </row>
    <row r="1652" spans="1:19" x14ac:dyDescent="0.45">
      <c r="A1652" s="26">
        <f t="shared" si="195"/>
        <v>28</v>
      </c>
      <c r="E1652" s="26">
        <v>31</v>
      </c>
      <c r="S1652" s="26" t="e">
        <f t="shared" ca="1" si="194"/>
        <v>#N/A</v>
      </c>
    </row>
    <row r="1653" spans="1:19" x14ac:dyDescent="0.45">
      <c r="A1653" s="26">
        <f t="shared" si="195"/>
        <v>28</v>
      </c>
      <c r="E1653" s="26">
        <v>32</v>
      </c>
      <c r="S1653" s="26" t="e">
        <f t="shared" ca="1" si="194"/>
        <v>#N/A</v>
      </c>
    </row>
    <row r="1654" spans="1:19" x14ac:dyDescent="0.45">
      <c r="A1654" s="26">
        <f t="shared" si="195"/>
        <v>28</v>
      </c>
      <c r="E1654" s="26">
        <v>33</v>
      </c>
      <c r="S1654" s="26" t="e">
        <f t="shared" ref="S1654:S1673" ca="1" si="196">IF(E1654&lt;=INDIRECT("R$"&amp;TEXT(ROW()-E1654+1,"#")),INDIRECT("P$"&amp;TEXT($F$1+INDIRECT("Q$"&amp;TEXT(ROW()-E1654+1,"#"))+E1654-1,"#")),"")</f>
        <v>#N/A</v>
      </c>
    </row>
    <row r="1655" spans="1:19" x14ac:dyDescent="0.45">
      <c r="A1655" s="26">
        <f t="shared" ref="A1655:A1673" si="197">A1654</f>
        <v>28</v>
      </c>
      <c r="E1655" s="26">
        <v>34</v>
      </c>
      <c r="S1655" s="26" t="e">
        <f t="shared" ca="1" si="196"/>
        <v>#N/A</v>
      </c>
    </row>
    <row r="1656" spans="1:19" x14ac:dyDescent="0.45">
      <c r="A1656" s="26">
        <f t="shared" si="197"/>
        <v>28</v>
      </c>
      <c r="E1656" s="26">
        <v>35</v>
      </c>
      <c r="S1656" s="26" t="e">
        <f t="shared" ca="1" si="196"/>
        <v>#N/A</v>
      </c>
    </row>
    <row r="1657" spans="1:19" x14ac:dyDescent="0.45">
      <c r="A1657" s="26">
        <f t="shared" si="197"/>
        <v>28</v>
      </c>
      <c r="E1657" s="26">
        <v>36</v>
      </c>
      <c r="S1657" s="26" t="e">
        <f t="shared" ca="1" si="196"/>
        <v>#N/A</v>
      </c>
    </row>
    <row r="1658" spans="1:19" x14ac:dyDescent="0.45">
      <c r="A1658" s="26">
        <f t="shared" si="197"/>
        <v>28</v>
      </c>
      <c r="E1658" s="26">
        <v>37</v>
      </c>
      <c r="S1658" s="26" t="e">
        <f t="shared" ca="1" si="196"/>
        <v>#N/A</v>
      </c>
    </row>
    <row r="1659" spans="1:19" x14ac:dyDescent="0.45">
      <c r="A1659" s="26">
        <f t="shared" si="197"/>
        <v>28</v>
      </c>
      <c r="E1659" s="26">
        <v>38</v>
      </c>
      <c r="S1659" s="26" t="e">
        <f t="shared" ca="1" si="196"/>
        <v>#N/A</v>
      </c>
    </row>
    <row r="1660" spans="1:19" x14ac:dyDescent="0.45">
      <c r="A1660" s="26">
        <f t="shared" si="197"/>
        <v>28</v>
      </c>
      <c r="E1660" s="26">
        <v>39</v>
      </c>
      <c r="S1660" s="26" t="e">
        <f t="shared" ca="1" si="196"/>
        <v>#N/A</v>
      </c>
    </row>
    <row r="1661" spans="1:19" x14ac:dyDescent="0.45">
      <c r="A1661" s="26">
        <f t="shared" si="197"/>
        <v>28</v>
      </c>
      <c r="E1661" s="26">
        <v>40</v>
      </c>
      <c r="S1661" s="26" t="e">
        <f t="shared" ca="1" si="196"/>
        <v>#N/A</v>
      </c>
    </row>
    <row r="1662" spans="1:19" x14ac:dyDescent="0.45">
      <c r="A1662" s="26">
        <f t="shared" si="197"/>
        <v>28</v>
      </c>
      <c r="E1662" s="26">
        <v>41</v>
      </c>
      <c r="S1662" s="26" t="e">
        <f t="shared" ca="1" si="196"/>
        <v>#N/A</v>
      </c>
    </row>
    <row r="1663" spans="1:19" x14ac:dyDescent="0.45">
      <c r="A1663" s="26">
        <f t="shared" si="197"/>
        <v>28</v>
      </c>
      <c r="E1663" s="26">
        <v>42</v>
      </c>
      <c r="S1663" s="26" t="e">
        <f t="shared" ca="1" si="196"/>
        <v>#N/A</v>
      </c>
    </row>
    <row r="1664" spans="1:19" x14ac:dyDescent="0.45">
      <c r="A1664" s="26">
        <f t="shared" si="197"/>
        <v>28</v>
      </c>
      <c r="E1664" s="26">
        <v>43</v>
      </c>
      <c r="S1664" s="26" t="e">
        <f t="shared" ca="1" si="196"/>
        <v>#N/A</v>
      </c>
    </row>
    <row r="1665" spans="1:19" x14ac:dyDescent="0.45">
      <c r="A1665" s="26">
        <f t="shared" si="197"/>
        <v>28</v>
      </c>
      <c r="E1665" s="26">
        <v>44</v>
      </c>
      <c r="S1665" s="26" t="e">
        <f t="shared" ca="1" si="196"/>
        <v>#N/A</v>
      </c>
    </row>
    <row r="1666" spans="1:19" x14ac:dyDescent="0.45">
      <c r="A1666" s="26">
        <f t="shared" si="197"/>
        <v>28</v>
      </c>
      <c r="E1666" s="26">
        <v>45</v>
      </c>
      <c r="S1666" s="26" t="e">
        <f t="shared" ca="1" si="196"/>
        <v>#N/A</v>
      </c>
    </row>
    <row r="1667" spans="1:19" x14ac:dyDescent="0.45">
      <c r="A1667" s="26">
        <f t="shared" si="197"/>
        <v>28</v>
      </c>
      <c r="E1667" s="26">
        <v>46</v>
      </c>
      <c r="S1667" s="26" t="e">
        <f t="shared" ca="1" si="196"/>
        <v>#N/A</v>
      </c>
    </row>
    <row r="1668" spans="1:19" x14ac:dyDescent="0.45">
      <c r="A1668" s="26">
        <f t="shared" si="197"/>
        <v>28</v>
      </c>
      <c r="E1668" s="26">
        <v>47</v>
      </c>
      <c r="S1668" s="26" t="e">
        <f t="shared" ca="1" si="196"/>
        <v>#N/A</v>
      </c>
    </row>
    <row r="1669" spans="1:19" x14ac:dyDescent="0.45">
      <c r="A1669" s="26">
        <f t="shared" si="197"/>
        <v>28</v>
      </c>
      <c r="E1669" s="26">
        <v>48</v>
      </c>
      <c r="S1669" s="26" t="e">
        <f t="shared" ca="1" si="196"/>
        <v>#N/A</v>
      </c>
    </row>
    <row r="1670" spans="1:19" x14ac:dyDescent="0.45">
      <c r="A1670" s="26">
        <f t="shared" si="197"/>
        <v>28</v>
      </c>
      <c r="E1670" s="26">
        <v>49</v>
      </c>
      <c r="S1670" s="26" t="e">
        <f t="shared" ca="1" si="196"/>
        <v>#N/A</v>
      </c>
    </row>
    <row r="1671" spans="1:19" x14ac:dyDescent="0.45">
      <c r="A1671" s="26">
        <f t="shared" si="197"/>
        <v>28</v>
      </c>
      <c r="E1671" s="26">
        <v>50</v>
      </c>
      <c r="S1671" s="26" t="e">
        <f t="shared" ca="1" si="196"/>
        <v>#N/A</v>
      </c>
    </row>
    <row r="1672" spans="1:19" x14ac:dyDescent="0.45">
      <c r="A1672" s="26">
        <f t="shared" si="197"/>
        <v>28</v>
      </c>
      <c r="E1672" s="26">
        <v>51</v>
      </c>
      <c r="S1672" s="26" t="e">
        <f t="shared" ca="1" si="196"/>
        <v>#N/A</v>
      </c>
    </row>
    <row r="1673" spans="1:19" x14ac:dyDescent="0.45">
      <c r="A1673" s="26">
        <f t="shared" si="197"/>
        <v>28</v>
      </c>
      <c r="E1673" s="26">
        <v>52</v>
      </c>
      <c r="S1673" s="26" t="e">
        <f t="shared" ca="1" si="196"/>
        <v>#N/A</v>
      </c>
    </row>
    <row r="1682" spans="1:21" x14ac:dyDescent="0.45">
      <c r="A1682" s="26">
        <f>(ROW()+58)/60</f>
        <v>29</v>
      </c>
      <c r="B1682" s="26">
        <f ca="1">INDIRECT("select!E"&amp;TEXT($B$1+A1682,"#"))</f>
        <v>0</v>
      </c>
      <c r="C1682" s="26" t="e">
        <f ca="1">VLOOKUP(B1682,$A$3181:$D$3190,4)</f>
        <v>#N/A</v>
      </c>
      <c r="D1682" s="26" t="e">
        <f ca="1">VLOOKUP(B1682,$A$3181:$D$3190,3)</f>
        <v>#N/A</v>
      </c>
      <c r="E1682" s="26">
        <v>1</v>
      </c>
      <c r="F1682" s="26" t="str">
        <f t="shared" ref="F1682:F1704" ca="1" si="198">IF(E1682&lt;=D$62,INDIRECT("E"&amp;TEXT($F$1+C$62+E1682-1,"#")),"")</f>
        <v>金融・保険</v>
      </c>
      <c r="G1682" s="26">
        <f ca="1">INDIRECT("select!G"&amp;TEXT($B$1+A1682,"#"))</f>
        <v>0</v>
      </c>
      <c r="H1682" s="26" t="e">
        <f ca="1">VLOOKUP(G1682,E$3181:G$3219,3,0)</f>
        <v>#N/A</v>
      </c>
      <c r="I1682" s="26" t="e">
        <f ca="1">VLOOKUP(G1682,E$3181:G$3219,2,0)</f>
        <v>#N/A</v>
      </c>
      <c r="J1682" s="26" t="e">
        <f t="shared" ref="J1682:J1690" ca="1" si="199">IF(E1682&lt;=INDIRECT("I$"&amp;TEXT(ROW()-E1682+1,"#")),INDIRECT("H$"&amp;TEXT($F$1+INDIRECT("H$"&amp;TEXT(ROW()-E1682+1,"#"))+E1682-1,"#")),"")</f>
        <v>#N/A</v>
      </c>
      <c r="K1682" s="26">
        <f ca="1">INDIRECT("select!H"&amp;TEXT($B$1+A1682,"#"))</f>
        <v>0</v>
      </c>
      <c r="L1682" s="26" t="e">
        <f ca="1">VLOOKUP(K1682,H$3181:J$3287,3,0)</f>
        <v>#N/A</v>
      </c>
      <c r="M1682" s="26" t="e">
        <f ca="1">VLOOKUP(K1682,H$3181:J$3287,2,0)</f>
        <v>#N/A</v>
      </c>
      <c r="N1682" s="26" t="e">
        <f t="shared" ref="N1682:N1704" ca="1" si="200">IF(E1682&lt;=INDIRECT("M$"&amp;TEXT(ROW()-E1682+1,"#")),INDIRECT("K$"&amp;TEXT($F$1+INDIRECT("L$"&amp;TEXT(ROW()-E1682+1,"#"))+E1682-1,"#")),"")</f>
        <v>#N/A</v>
      </c>
      <c r="O1682" s="26">
        <f ca="1">INDIRECT("select!I"&amp;TEXT($B$1+A1682,"#"))</f>
        <v>0</v>
      </c>
      <c r="Q1682" s="26" t="e">
        <f ca="1">VLOOKUP(O1682,K$3181:O$3570,5,0)</f>
        <v>#N/A</v>
      </c>
      <c r="R1682" s="26" t="e">
        <f ca="1">VLOOKUP(O1682,K$3181:O$3570,4,0)</f>
        <v>#N/A</v>
      </c>
      <c r="S1682" s="26" t="e">
        <f t="shared" ref="S1682:S1713" ca="1" si="201">IF(E1682&lt;=INDIRECT("R$"&amp;TEXT(ROW()-E1682+1,"#")),INDIRECT("P$"&amp;TEXT($F$1+INDIRECT("Q$"&amp;TEXT(ROW()-E1682+1,"#"))+E1682-1,"#")),"")</f>
        <v>#N/A</v>
      </c>
      <c r="T1682" s="26" t="str">
        <f ca="1">IFERROR(VLOOKUP(O1682,K$3181:O$3570,2,0),"")</f>
        <v/>
      </c>
      <c r="U1682" s="26">
        <f ca="1">IFERROR(VLOOKUP(O1682,K$3181:O$3570,3,0),0)</f>
        <v>0</v>
      </c>
    </row>
    <row r="1683" spans="1:21" x14ac:dyDescent="0.45">
      <c r="A1683" s="26">
        <f t="shared" ref="A1683:A1714" si="202">A1682</f>
        <v>29</v>
      </c>
      <c r="E1683" s="26">
        <v>2</v>
      </c>
      <c r="F1683" s="26" t="str">
        <f t="shared" ca="1" si="198"/>
        <v/>
      </c>
      <c r="J1683" s="26" t="e">
        <f t="shared" ca="1" si="199"/>
        <v>#N/A</v>
      </c>
      <c r="N1683" s="26" t="e">
        <f t="shared" ca="1" si="200"/>
        <v>#N/A</v>
      </c>
      <c r="S1683" s="26" t="e">
        <f t="shared" ca="1" si="201"/>
        <v>#N/A</v>
      </c>
    </row>
    <row r="1684" spans="1:21" x14ac:dyDescent="0.45">
      <c r="A1684" s="26">
        <f t="shared" si="202"/>
        <v>29</v>
      </c>
      <c r="E1684" s="26">
        <v>3</v>
      </c>
      <c r="F1684" s="26" t="str">
        <f t="shared" ca="1" si="198"/>
        <v/>
      </c>
      <c r="J1684" s="26" t="e">
        <f t="shared" ca="1" si="199"/>
        <v>#N/A</v>
      </c>
      <c r="N1684" s="26" t="e">
        <f t="shared" ca="1" si="200"/>
        <v>#N/A</v>
      </c>
      <c r="S1684" s="26" t="e">
        <f t="shared" ca="1" si="201"/>
        <v>#N/A</v>
      </c>
    </row>
    <row r="1685" spans="1:21" x14ac:dyDescent="0.45">
      <c r="A1685" s="26">
        <f t="shared" si="202"/>
        <v>29</v>
      </c>
      <c r="E1685" s="26">
        <v>4</v>
      </c>
      <c r="F1685" s="26" t="str">
        <f t="shared" ca="1" si="198"/>
        <v/>
      </c>
      <c r="J1685" s="26" t="e">
        <f t="shared" ca="1" si="199"/>
        <v>#N/A</v>
      </c>
      <c r="N1685" s="26" t="e">
        <f t="shared" ca="1" si="200"/>
        <v>#N/A</v>
      </c>
      <c r="S1685" s="26" t="e">
        <f t="shared" ca="1" si="201"/>
        <v>#N/A</v>
      </c>
    </row>
    <row r="1686" spans="1:21" x14ac:dyDescent="0.45">
      <c r="A1686" s="26">
        <f t="shared" si="202"/>
        <v>29</v>
      </c>
      <c r="E1686" s="26">
        <v>5</v>
      </c>
      <c r="F1686" s="26" t="str">
        <f t="shared" ca="1" si="198"/>
        <v/>
      </c>
      <c r="J1686" s="26" t="e">
        <f t="shared" ca="1" si="199"/>
        <v>#N/A</v>
      </c>
      <c r="N1686" s="26" t="e">
        <f t="shared" ca="1" si="200"/>
        <v>#N/A</v>
      </c>
      <c r="S1686" s="26" t="e">
        <f t="shared" ca="1" si="201"/>
        <v>#N/A</v>
      </c>
    </row>
    <row r="1687" spans="1:21" x14ac:dyDescent="0.45">
      <c r="A1687" s="26">
        <f t="shared" si="202"/>
        <v>29</v>
      </c>
      <c r="E1687" s="26">
        <v>6</v>
      </c>
      <c r="F1687" s="26" t="str">
        <f t="shared" ca="1" si="198"/>
        <v/>
      </c>
      <c r="J1687" s="26" t="e">
        <f t="shared" ca="1" si="199"/>
        <v>#N/A</v>
      </c>
      <c r="N1687" s="26" t="e">
        <f t="shared" ca="1" si="200"/>
        <v>#N/A</v>
      </c>
      <c r="S1687" s="26" t="e">
        <f t="shared" ca="1" si="201"/>
        <v>#N/A</v>
      </c>
    </row>
    <row r="1688" spans="1:21" x14ac:dyDescent="0.45">
      <c r="A1688" s="26">
        <f t="shared" si="202"/>
        <v>29</v>
      </c>
      <c r="E1688" s="26">
        <v>7</v>
      </c>
      <c r="F1688" s="26" t="str">
        <f t="shared" ca="1" si="198"/>
        <v/>
      </c>
      <c r="J1688" s="26" t="e">
        <f t="shared" ca="1" si="199"/>
        <v>#N/A</v>
      </c>
      <c r="N1688" s="26" t="e">
        <f t="shared" ca="1" si="200"/>
        <v>#N/A</v>
      </c>
      <c r="S1688" s="26" t="e">
        <f t="shared" ca="1" si="201"/>
        <v>#N/A</v>
      </c>
    </row>
    <row r="1689" spans="1:21" x14ac:dyDescent="0.45">
      <c r="A1689" s="26">
        <f t="shared" si="202"/>
        <v>29</v>
      </c>
      <c r="E1689" s="26">
        <v>8</v>
      </c>
      <c r="F1689" s="26" t="str">
        <f t="shared" ca="1" si="198"/>
        <v/>
      </c>
      <c r="J1689" s="26" t="e">
        <f t="shared" ca="1" si="199"/>
        <v>#N/A</v>
      </c>
      <c r="N1689" s="26" t="e">
        <f t="shared" ca="1" si="200"/>
        <v>#N/A</v>
      </c>
      <c r="S1689" s="26" t="e">
        <f t="shared" ca="1" si="201"/>
        <v>#N/A</v>
      </c>
    </row>
    <row r="1690" spans="1:21" x14ac:dyDescent="0.45">
      <c r="A1690" s="26">
        <f t="shared" si="202"/>
        <v>29</v>
      </c>
      <c r="E1690" s="26">
        <v>9</v>
      </c>
      <c r="F1690" s="26" t="str">
        <f t="shared" ca="1" si="198"/>
        <v/>
      </c>
      <c r="J1690" s="26" t="e">
        <f t="shared" ca="1" si="199"/>
        <v>#N/A</v>
      </c>
      <c r="N1690" s="26" t="e">
        <f t="shared" ca="1" si="200"/>
        <v>#N/A</v>
      </c>
      <c r="S1690" s="26" t="e">
        <f t="shared" ca="1" si="201"/>
        <v>#N/A</v>
      </c>
    </row>
    <row r="1691" spans="1:21" x14ac:dyDescent="0.45">
      <c r="A1691" s="26">
        <f t="shared" si="202"/>
        <v>29</v>
      </c>
      <c r="E1691" s="26">
        <v>10</v>
      </c>
      <c r="F1691" s="26" t="str">
        <f t="shared" ca="1" si="198"/>
        <v/>
      </c>
      <c r="N1691" s="26" t="e">
        <f t="shared" ca="1" si="200"/>
        <v>#N/A</v>
      </c>
      <c r="S1691" s="26" t="e">
        <f t="shared" ca="1" si="201"/>
        <v>#N/A</v>
      </c>
    </row>
    <row r="1692" spans="1:21" x14ac:dyDescent="0.45">
      <c r="A1692" s="26">
        <f t="shared" si="202"/>
        <v>29</v>
      </c>
      <c r="E1692" s="26">
        <v>11</v>
      </c>
      <c r="F1692" s="26" t="str">
        <f t="shared" ca="1" si="198"/>
        <v/>
      </c>
      <c r="N1692" s="26" t="e">
        <f t="shared" ca="1" si="200"/>
        <v>#N/A</v>
      </c>
      <c r="S1692" s="26" t="e">
        <f t="shared" ca="1" si="201"/>
        <v>#N/A</v>
      </c>
    </row>
    <row r="1693" spans="1:21" x14ac:dyDescent="0.45">
      <c r="A1693" s="26">
        <f t="shared" si="202"/>
        <v>29</v>
      </c>
      <c r="E1693" s="26">
        <v>12</v>
      </c>
      <c r="F1693" s="26" t="str">
        <f t="shared" ca="1" si="198"/>
        <v/>
      </c>
      <c r="N1693" s="26" t="e">
        <f t="shared" ca="1" si="200"/>
        <v>#N/A</v>
      </c>
      <c r="S1693" s="26" t="e">
        <f t="shared" ca="1" si="201"/>
        <v>#N/A</v>
      </c>
    </row>
    <row r="1694" spans="1:21" x14ac:dyDescent="0.45">
      <c r="A1694" s="26">
        <f t="shared" si="202"/>
        <v>29</v>
      </c>
      <c r="E1694" s="26">
        <v>13</v>
      </c>
      <c r="F1694" s="26" t="str">
        <f t="shared" ca="1" si="198"/>
        <v/>
      </c>
      <c r="N1694" s="26" t="e">
        <f t="shared" ca="1" si="200"/>
        <v>#N/A</v>
      </c>
      <c r="S1694" s="26" t="e">
        <f t="shared" ca="1" si="201"/>
        <v>#N/A</v>
      </c>
    </row>
    <row r="1695" spans="1:21" x14ac:dyDescent="0.45">
      <c r="A1695" s="26">
        <f t="shared" si="202"/>
        <v>29</v>
      </c>
      <c r="E1695" s="26">
        <v>14</v>
      </c>
      <c r="F1695" s="26" t="str">
        <f t="shared" ca="1" si="198"/>
        <v/>
      </c>
      <c r="N1695" s="26" t="e">
        <f t="shared" ca="1" si="200"/>
        <v>#N/A</v>
      </c>
      <c r="S1695" s="26" t="e">
        <f t="shared" ca="1" si="201"/>
        <v>#N/A</v>
      </c>
    </row>
    <row r="1696" spans="1:21" x14ac:dyDescent="0.45">
      <c r="A1696" s="26">
        <f t="shared" si="202"/>
        <v>29</v>
      </c>
      <c r="E1696" s="26">
        <v>15</v>
      </c>
      <c r="F1696" s="26" t="str">
        <f t="shared" ca="1" si="198"/>
        <v/>
      </c>
      <c r="N1696" s="26" t="e">
        <f t="shared" ca="1" si="200"/>
        <v>#N/A</v>
      </c>
      <c r="S1696" s="26" t="e">
        <f t="shared" ca="1" si="201"/>
        <v>#N/A</v>
      </c>
    </row>
    <row r="1697" spans="1:19" x14ac:dyDescent="0.45">
      <c r="A1697" s="26">
        <f t="shared" si="202"/>
        <v>29</v>
      </c>
      <c r="E1697" s="26">
        <v>16</v>
      </c>
      <c r="F1697" s="26" t="str">
        <f t="shared" ca="1" si="198"/>
        <v/>
      </c>
      <c r="N1697" s="26" t="e">
        <f t="shared" ca="1" si="200"/>
        <v>#N/A</v>
      </c>
      <c r="S1697" s="26" t="e">
        <f t="shared" ca="1" si="201"/>
        <v>#N/A</v>
      </c>
    </row>
    <row r="1698" spans="1:19" x14ac:dyDescent="0.45">
      <c r="A1698" s="26">
        <f t="shared" si="202"/>
        <v>29</v>
      </c>
      <c r="E1698" s="26">
        <v>17</v>
      </c>
      <c r="F1698" s="26" t="str">
        <f t="shared" ca="1" si="198"/>
        <v/>
      </c>
      <c r="N1698" s="26" t="e">
        <f t="shared" ca="1" si="200"/>
        <v>#N/A</v>
      </c>
      <c r="S1698" s="26" t="e">
        <f t="shared" ca="1" si="201"/>
        <v>#N/A</v>
      </c>
    </row>
    <row r="1699" spans="1:19" x14ac:dyDescent="0.45">
      <c r="A1699" s="26">
        <f t="shared" si="202"/>
        <v>29</v>
      </c>
      <c r="E1699" s="26">
        <v>18</v>
      </c>
      <c r="F1699" s="26" t="str">
        <f t="shared" ca="1" si="198"/>
        <v/>
      </c>
      <c r="N1699" s="26" t="e">
        <f t="shared" ca="1" si="200"/>
        <v>#N/A</v>
      </c>
      <c r="S1699" s="26" t="e">
        <f t="shared" ca="1" si="201"/>
        <v>#N/A</v>
      </c>
    </row>
    <row r="1700" spans="1:19" x14ac:dyDescent="0.45">
      <c r="A1700" s="26">
        <f t="shared" si="202"/>
        <v>29</v>
      </c>
      <c r="E1700" s="26">
        <v>19</v>
      </c>
      <c r="F1700" s="26" t="str">
        <f t="shared" ca="1" si="198"/>
        <v/>
      </c>
      <c r="N1700" s="26" t="e">
        <f t="shared" ca="1" si="200"/>
        <v>#N/A</v>
      </c>
      <c r="S1700" s="26" t="e">
        <f t="shared" ca="1" si="201"/>
        <v>#N/A</v>
      </c>
    </row>
    <row r="1701" spans="1:19" x14ac:dyDescent="0.45">
      <c r="A1701" s="26">
        <f t="shared" si="202"/>
        <v>29</v>
      </c>
      <c r="E1701" s="26">
        <v>20</v>
      </c>
      <c r="F1701" s="26" t="str">
        <f t="shared" ca="1" si="198"/>
        <v/>
      </c>
      <c r="N1701" s="26" t="e">
        <f t="shared" ca="1" si="200"/>
        <v>#N/A</v>
      </c>
      <c r="S1701" s="26" t="e">
        <f t="shared" ca="1" si="201"/>
        <v>#N/A</v>
      </c>
    </row>
    <row r="1702" spans="1:19" x14ac:dyDescent="0.45">
      <c r="A1702" s="26">
        <f t="shared" si="202"/>
        <v>29</v>
      </c>
      <c r="E1702" s="26">
        <v>21</v>
      </c>
      <c r="F1702" s="26" t="str">
        <f t="shared" ca="1" si="198"/>
        <v/>
      </c>
      <c r="N1702" s="26" t="e">
        <f t="shared" ca="1" si="200"/>
        <v>#N/A</v>
      </c>
      <c r="S1702" s="26" t="e">
        <f t="shared" ca="1" si="201"/>
        <v>#N/A</v>
      </c>
    </row>
    <row r="1703" spans="1:19" x14ac:dyDescent="0.45">
      <c r="A1703" s="26">
        <f t="shared" si="202"/>
        <v>29</v>
      </c>
      <c r="E1703" s="26">
        <v>22</v>
      </c>
      <c r="F1703" s="26" t="str">
        <f t="shared" ca="1" si="198"/>
        <v/>
      </c>
      <c r="N1703" s="26" t="e">
        <f t="shared" ca="1" si="200"/>
        <v>#N/A</v>
      </c>
      <c r="S1703" s="26" t="e">
        <f t="shared" ca="1" si="201"/>
        <v>#N/A</v>
      </c>
    </row>
    <row r="1704" spans="1:19" x14ac:dyDescent="0.45">
      <c r="A1704" s="26">
        <f t="shared" si="202"/>
        <v>29</v>
      </c>
      <c r="E1704" s="26">
        <v>23</v>
      </c>
      <c r="F1704" s="26" t="str">
        <f t="shared" ca="1" si="198"/>
        <v/>
      </c>
      <c r="N1704" s="26" t="e">
        <f t="shared" ca="1" si="200"/>
        <v>#N/A</v>
      </c>
      <c r="S1704" s="26" t="e">
        <f t="shared" ca="1" si="201"/>
        <v>#N/A</v>
      </c>
    </row>
    <row r="1705" spans="1:19" x14ac:dyDescent="0.45">
      <c r="A1705" s="26">
        <f t="shared" si="202"/>
        <v>29</v>
      </c>
      <c r="E1705" s="26">
        <v>24</v>
      </c>
      <c r="S1705" s="26" t="e">
        <f t="shared" ca="1" si="201"/>
        <v>#N/A</v>
      </c>
    </row>
    <row r="1706" spans="1:19" x14ac:dyDescent="0.45">
      <c r="A1706" s="26">
        <f t="shared" si="202"/>
        <v>29</v>
      </c>
      <c r="E1706" s="26">
        <v>25</v>
      </c>
      <c r="S1706" s="26" t="e">
        <f t="shared" ca="1" si="201"/>
        <v>#N/A</v>
      </c>
    </row>
    <row r="1707" spans="1:19" x14ac:dyDescent="0.45">
      <c r="A1707" s="26">
        <f t="shared" si="202"/>
        <v>29</v>
      </c>
      <c r="E1707" s="26">
        <v>26</v>
      </c>
      <c r="S1707" s="26" t="e">
        <f t="shared" ca="1" si="201"/>
        <v>#N/A</v>
      </c>
    </row>
    <row r="1708" spans="1:19" x14ac:dyDescent="0.45">
      <c r="A1708" s="26">
        <f t="shared" si="202"/>
        <v>29</v>
      </c>
      <c r="E1708" s="26">
        <v>27</v>
      </c>
      <c r="S1708" s="26" t="e">
        <f t="shared" ca="1" si="201"/>
        <v>#N/A</v>
      </c>
    </row>
    <row r="1709" spans="1:19" x14ac:dyDescent="0.45">
      <c r="A1709" s="26">
        <f t="shared" si="202"/>
        <v>29</v>
      </c>
      <c r="E1709" s="26">
        <v>28</v>
      </c>
      <c r="S1709" s="26" t="e">
        <f t="shared" ca="1" si="201"/>
        <v>#N/A</v>
      </c>
    </row>
    <row r="1710" spans="1:19" x14ac:dyDescent="0.45">
      <c r="A1710" s="26">
        <f t="shared" si="202"/>
        <v>29</v>
      </c>
      <c r="E1710" s="26">
        <v>29</v>
      </c>
      <c r="S1710" s="26" t="e">
        <f t="shared" ca="1" si="201"/>
        <v>#N/A</v>
      </c>
    </row>
    <row r="1711" spans="1:19" x14ac:dyDescent="0.45">
      <c r="A1711" s="26">
        <f t="shared" si="202"/>
        <v>29</v>
      </c>
      <c r="E1711" s="26">
        <v>30</v>
      </c>
      <c r="S1711" s="26" t="e">
        <f t="shared" ca="1" si="201"/>
        <v>#N/A</v>
      </c>
    </row>
    <row r="1712" spans="1:19" x14ac:dyDescent="0.45">
      <c r="A1712" s="26">
        <f t="shared" si="202"/>
        <v>29</v>
      </c>
      <c r="E1712" s="26">
        <v>31</v>
      </c>
      <c r="S1712" s="26" t="e">
        <f t="shared" ca="1" si="201"/>
        <v>#N/A</v>
      </c>
    </row>
    <row r="1713" spans="1:19" x14ac:dyDescent="0.45">
      <c r="A1713" s="26">
        <f t="shared" si="202"/>
        <v>29</v>
      </c>
      <c r="E1713" s="26">
        <v>32</v>
      </c>
      <c r="S1713" s="26" t="e">
        <f t="shared" ca="1" si="201"/>
        <v>#N/A</v>
      </c>
    </row>
    <row r="1714" spans="1:19" x14ac:dyDescent="0.45">
      <c r="A1714" s="26">
        <f t="shared" si="202"/>
        <v>29</v>
      </c>
      <c r="E1714" s="26">
        <v>33</v>
      </c>
      <c r="S1714" s="26" t="e">
        <f t="shared" ref="S1714:S1733" ca="1" si="203">IF(E1714&lt;=INDIRECT("R$"&amp;TEXT(ROW()-E1714+1,"#")),INDIRECT("P$"&amp;TEXT($F$1+INDIRECT("Q$"&amp;TEXT(ROW()-E1714+1,"#"))+E1714-1,"#")),"")</f>
        <v>#N/A</v>
      </c>
    </row>
    <row r="1715" spans="1:19" x14ac:dyDescent="0.45">
      <c r="A1715" s="26">
        <f t="shared" ref="A1715:A1733" si="204">A1714</f>
        <v>29</v>
      </c>
      <c r="E1715" s="26">
        <v>34</v>
      </c>
      <c r="S1715" s="26" t="e">
        <f t="shared" ca="1" si="203"/>
        <v>#N/A</v>
      </c>
    </row>
    <row r="1716" spans="1:19" x14ac:dyDescent="0.45">
      <c r="A1716" s="26">
        <f t="shared" si="204"/>
        <v>29</v>
      </c>
      <c r="E1716" s="26">
        <v>35</v>
      </c>
      <c r="S1716" s="26" t="e">
        <f t="shared" ca="1" si="203"/>
        <v>#N/A</v>
      </c>
    </row>
    <row r="1717" spans="1:19" x14ac:dyDescent="0.45">
      <c r="A1717" s="26">
        <f t="shared" si="204"/>
        <v>29</v>
      </c>
      <c r="E1717" s="26">
        <v>36</v>
      </c>
      <c r="S1717" s="26" t="e">
        <f t="shared" ca="1" si="203"/>
        <v>#N/A</v>
      </c>
    </row>
    <row r="1718" spans="1:19" x14ac:dyDescent="0.45">
      <c r="A1718" s="26">
        <f t="shared" si="204"/>
        <v>29</v>
      </c>
      <c r="E1718" s="26">
        <v>37</v>
      </c>
      <c r="S1718" s="26" t="e">
        <f t="shared" ca="1" si="203"/>
        <v>#N/A</v>
      </c>
    </row>
    <row r="1719" spans="1:19" x14ac:dyDescent="0.45">
      <c r="A1719" s="26">
        <f t="shared" si="204"/>
        <v>29</v>
      </c>
      <c r="E1719" s="26">
        <v>38</v>
      </c>
      <c r="S1719" s="26" t="e">
        <f t="shared" ca="1" si="203"/>
        <v>#N/A</v>
      </c>
    </row>
    <row r="1720" spans="1:19" x14ac:dyDescent="0.45">
      <c r="A1720" s="26">
        <f t="shared" si="204"/>
        <v>29</v>
      </c>
      <c r="E1720" s="26">
        <v>39</v>
      </c>
      <c r="S1720" s="26" t="e">
        <f t="shared" ca="1" si="203"/>
        <v>#N/A</v>
      </c>
    </row>
    <row r="1721" spans="1:19" x14ac:dyDescent="0.45">
      <c r="A1721" s="26">
        <f t="shared" si="204"/>
        <v>29</v>
      </c>
      <c r="E1721" s="26">
        <v>40</v>
      </c>
      <c r="S1721" s="26" t="e">
        <f t="shared" ca="1" si="203"/>
        <v>#N/A</v>
      </c>
    </row>
    <row r="1722" spans="1:19" x14ac:dyDescent="0.45">
      <c r="A1722" s="26">
        <f t="shared" si="204"/>
        <v>29</v>
      </c>
      <c r="E1722" s="26">
        <v>41</v>
      </c>
      <c r="S1722" s="26" t="e">
        <f t="shared" ca="1" si="203"/>
        <v>#N/A</v>
      </c>
    </row>
    <row r="1723" spans="1:19" x14ac:dyDescent="0.45">
      <c r="A1723" s="26">
        <f t="shared" si="204"/>
        <v>29</v>
      </c>
      <c r="E1723" s="26">
        <v>42</v>
      </c>
      <c r="S1723" s="26" t="e">
        <f t="shared" ca="1" si="203"/>
        <v>#N/A</v>
      </c>
    </row>
    <row r="1724" spans="1:19" x14ac:dyDescent="0.45">
      <c r="A1724" s="26">
        <f t="shared" si="204"/>
        <v>29</v>
      </c>
      <c r="E1724" s="26">
        <v>43</v>
      </c>
      <c r="S1724" s="26" t="e">
        <f t="shared" ca="1" si="203"/>
        <v>#N/A</v>
      </c>
    </row>
    <row r="1725" spans="1:19" x14ac:dyDescent="0.45">
      <c r="A1725" s="26">
        <f t="shared" si="204"/>
        <v>29</v>
      </c>
      <c r="E1725" s="26">
        <v>44</v>
      </c>
      <c r="S1725" s="26" t="e">
        <f t="shared" ca="1" si="203"/>
        <v>#N/A</v>
      </c>
    </row>
    <row r="1726" spans="1:19" x14ac:dyDescent="0.45">
      <c r="A1726" s="26">
        <f t="shared" si="204"/>
        <v>29</v>
      </c>
      <c r="E1726" s="26">
        <v>45</v>
      </c>
      <c r="S1726" s="26" t="e">
        <f t="shared" ca="1" si="203"/>
        <v>#N/A</v>
      </c>
    </row>
    <row r="1727" spans="1:19" x14ac:dyDescent="0.45">
      <c r="A1727" s="26">
        <f t="shared" si="204"/>
        <v>29</v>
      </c>
      <c r="E1727" s="26">
        <v>46</v>
      </c>
      <c r="S1727" s="26" t="e">
        <f t="shared" ca="1" si="203"/>
        <v>#N/A</v>
      </c>
    </row>
    <row r="1728" spans="1:19" x14ac:dyDescent="0.45">
      <c r="A1728" s="26">
        <f t="shared" si="204"/>
        <v>29</v>
      </c>
      <c r="E1728" s="26">
        <v>47</v>
      </c>
      <c r="S1728" s="26" t="e">
        <f t="shared" ca="1" si="203"/>
        <v>#N/A</v>
      </c>
    </row>
    <row r="1729" spans="1:21" x14ac:dyDescent="0.45">
      <c r="A1729" s="26">
        <f t="shared" si="204"/>
        <v>29</v>
      </c>
      <c r="E1729" s="26">
        <v>48</v>
      </c>
      <c r="S1729" s="26" t="e">
        <f t="shared" ca="1" si="203"/>
        <v>#N/A</v>
      </c>
    </row>
    <row r="1730" spans="1:21" x14ac:dyDescent="0.45">
      <c r="A1730" s="26">
        <f t="shared" si="204"/>
        <v>29</v>
      </c>
      <c r="E1730" s="26">
        <v>49</v>
      </c>
      <c r="S1730" s="26" t="e">
        <f t="shared" ca="1" si="203"/>
        <v>#N/A</v>
      </c>
    </row>
    <row r="1731" spans="1:21" x14ac:dyDescent="0.45">
      <c r="A1731" s="26">
        <f t="shared" si="204"/>
        <v>29</v>
      </c>
      <c r="E1731" s="26">
        <v>50</v>
      </c>
      <c r="S1731" s="26" t="e">
        <f t="shared" ca="1" si="203"/>
        <v>#N/A</v>
      </c>
    </row>
    <row r="1732" spans="1:21" x14ac:dyDescent="0.45">
      <c r="A1732" s="26">
        <f t="shared" si="204"/>
        <v>29</v>
      </c>
      <c r="E1732" s="26">
        <v>51</v>
      </c>
      <c r="S1732" s="26" t="e">
        <f t="shared" ca="1" si="203"/>
        <v>#N/A</v>
      </c>
    </row>
    <row r="1733" spans="1:21" x14ac:dyDescent="0.45">
      <c r="A1733" s="26">
        <f t="shared" si="204"/>
        <v>29</v>
      </c>
      <c r="E1733" s="26">
        <v>52</v>
      </c>
      <c r="S1733" s="26" t="e">
        <f t="shared" ca="1" si="203"/>
        <v>#N/A</v>
      </c>
    </row>
    <row r="1742" spans="1:21" x14ac:dyDescent="0.45">
      <c r="A1742" s="26">
        <f>(ROW()+58)/60</f>
        <v>30</v>
      </c>
      <c r="B1742" s="26">
        <f ca="1">INDIRECT("select!E"&amp;TEXT($B$1+A1742,"#"))</f>
        <v>0</v>
      </c>
      <c r="C1742" s="26" t="e">
        <f ca="1">VLOOKUP(B1742,$A$3181:$D$3190,4)</f>
        <v>#N/A</v>
      </c>
      <c r="D1742" s="26" t="e">
        <f ca="1">VLOOKUP(B1742,$A$3181:$D$3190,3)</f>
        <v>#N/A</v>
      </c>
      <c r="E1742" s="26">
        <v>1</v>
      </c>
      <c r="F1742" s="26" t="str">
        <f t="shared" ref="F1742:F1764" ca="1" si="205">IF(E1742&lt;=D$62,INDIRECT("E"&amp;TEXT($F$1+C$62+E1742-1,"#")),"")</f>
        <v>金融・保険</v>
      </c>
      <c r="G1742" s="26">
        <f ca="1">INDIRECT("select!G"&amp;TEXT($B$1+A1742,"#"))</f>
        <v>0</v>
      </c>
      <c r="H1742" s="26" t="e">
        <f ca="1">VLOOKUP(G1742,E$3181:G$3219,3,0)</f>
        <v>#N/A</v>
      </c>
      <c r="I1742" s="26" t="e">
        <f ca="1">VLOOKUP(G1742,E$3181:G$3219,2,0)</f>
        <v>#N/A</v>
      </c>
      <c r="J1742" s="26" t="e">
        <f t="shared" ref="J1742:J1750" ca="1" si="206">IF(E1742&lt;=INDIRECT("I$"&amp;TEXT(ROW()-E1742+1,"#")),INDIRECT("H$"&amp;TEXT($F$1+INDIRECT("H$"&amp;TEXT(ROW()-E1742+1,"#"))+E1742-1,"#")),"")</f>
        <v>#N/A</v>
      </c>
      <c r="K1742" s="26">
        <f ca="1">INDIRECT("select!H"&amp;TEXT($B$1+A1742,"#"))</f>
        <v>0</v>
      </c>
      <c r="L1742" s="26" t="e">
        <f ca="1">VLOOKUP(K1742,H$3181:J$3287,3,0)</f>
        <v>#N/A</v>
      </c>
      <c r="M1742" s="26" t="e">
        <f ca="1">VLOOKUP(K1742,H$3181:J$3287,2,0)</f>
        <v>#N/A</v>
      </c>
      <c r="N1742" s="26" t="e">
        <f t="shared" ref="N1742:N1764" ca="1" si="207">IF(E1742&lt;=INDIRECT("M$"&amp;TEXT(ROW()-E1742+1,"#")),INDIRECT("K$"&amp;TEXT($F$1+INDIRECT("L$"&amp;TEXT(ROW()-E1742+1,"#"))+E1742-1,"#")),"")</f>
        <v>#N/A</v>
      </c>
      <c r="O1742" s="26">
        <f ca="1">INDIRECT("select!I"&amp;TEXT($B$1+A1742,"#"))</f>
        <v>0</v>
      </c>
      <c r="Q1742" s="26" t="e">
        <f ca="1">VLOOKUP(O1742,K$3181:O$3570,5,0)</f>
        <v>#N/A</v>
      </c>
      <c r="R1742" s="26" t="e">
        <f ca="1">VLOOKUP(O1742,K$3181:O$3570,4,0)</f>
        <v>#N/A</v>
      </c>
      <c r="S1742" s="26" t="e">
        <f t="shared" ref="S1742:S1773" ca="1" si="208">IF(E1742&lt;=INDIRECT("R$"&amp;TEXT(ROW()-E1742+1,"#")),INDIRECT("P$"&amp;TEXT($F$1+INDIRECT("Q$"&amp;TEXT(ROW()-E1742+1,"#"))+E1742-1,"#")),"")</f>
        <v>#N/A</v>
      </c>
      <c r="T1742" s="26" t="str">
        <f ca="1">IFERROR(VLOOKUP(O1742,K$3181:O$3570,2,0),"")</f>
        <v/>
      </c>
      <c r="U1742" s="26">
        <f ca="1">IFERROR(VLOOKUP(O1742,K$3181:O$3570,3,0),0)</f>
        <v>0</v>
      </c>
    </row>
    <row r="1743" spans="1:21" x14ac:dyDescent="0.45">
      <c r="A1743" s="26">
        <f t="shared" ref="A1743:A1774" si="209">A1742</f>
        <v>30</v>
      </c>
      <c r="E1743" s="26">
        <v>2</v>
      </c>
      <c r="F1743" s="26" t="str">
        <f t="shared" ca="1" si="205"/>
        <v/>
      </c>
      <c r="J1743" s="26" t="e">
        <f t="shared" ca="1" si="206"/>
        <v>#N/A</v>
      </c>
      <c r="N1743" s="26" t="e">
        <f t="shared" ca="1" si="207"/>
        <v>#N/A</v>
      </c>
      <c r="S1743" s="26" t="e">
        <f t="shared" ca="1" si="208"/>
        <v>#N/A</v>
      </c>
    </row>
    <row r="1744" spans="1:21" x14ac:dyDescent="0.45">
      <c r="A1744" s="26">
        <f t="shared" si="209"/>
        <v>30</v>
      </c>
      <c r="E1744" s="26">
        <v>3</v>
      </c>
      <c r="F1744" s="26" t="str">
        <f t="shared" ca="1" si="205"/>
        <v/>
      </c>
      <c r="J1744" s="26" t="e">
        <f t="shared" ca="1" si="206"/>
        <v>#N/A</v>
      </c>
      <c r="N1744" s="26" t="e">
        <f t="shared" ca="1" si="207"/>
        <v>#N/A</v>
      </c>
      <c r="S1744" s="26" t="e">
        <f t="shared" ca="1" si="208"/>
        <v>#N/A</v>
      </c>
    </row>
    <row r="1745" spans="1:19" x14ac:dyDescent="0.45">
      <c r="A1745" s="26">
        <f t="shared" si="209"/>
        <v>30</v>
      </c>
      <c r="E1745" s="26">
        <v>4</v>
      </c>
      <c r="F1745" s="26" t="str">
        <f t="shared" ca="1" si="205"/>
        <v/>
      </c>
      <c r="J1745" s="26" t="e">
        <f t="shared" ca="1" si="206"/>
        <v>#N/A</v>
      </c>
      <c r="N1745" s="26" t="e">
        <f t="shared" ca="1" si="207"/>
        <v>#N/A</v>
      </c>
      <c r="S1745" s="26" t="e">
        <f t="shared" ca="1" si="208"/>
        <v>#N/A</v>
      </c>
    </row>
    <row r="1746" spans="1:19" x14ac:dyDescent="0.45">
      <c r="A1746" s="26">
        <f t="shared" si="209"/>
        <v>30</v>
      </c>
      <c r="E1746" s="26">
        <v>5</v>
      </c>
      <c r="F1746" s="26" t="str">
        <f t="shared" ca="1" si="205"/>
        <v/>
      </c>
      <c r="J1746" s="26" t="e">
        <f t="shared" ca="1" si="206"/>
        <v>#N/A</v>
      </c>
      <c r="N1746" s="26" t="e">
        <f t="shared" ca="1" si="207"/>
        <v>#N/A</v>
      </c>
      <c r="S1746" s="26" t="e">
        <f t="shared" ca="1" si="208"/>
        <v>#N/A</v>
      </c>
    </row>
    <row r="1747" spans="1:19" x14ac:dyDescent="0.45">
      <c r="A1747" s="26">
        <f t="shared" si="209"/>
        <v>30</v>
      </c>
      <c r="E1747" s="26">
        <v>6</v>
      </c>
      <c r="F1747" s="26" t="str">
        <f t="shared" ca="1" si="205"/>
        <v/>
      </c>
      <c r="J1747" s="26" t="e">
        <f t="shared" ca="1" si="206"/>
        <v>#N/A</v>
      </c>
      <c r="N1747" s="26" t="e">
        <f t="shared" ca="1" si="207"/>
        <v>#N/A</v>
      </c>
      <c r="S1747" s="26" t="e">
        <f t="shared" ca="1" si="208"/>
        <v>#N/A</v>
      </c>
    </row>
    <row r="1748" spans="1:19" x14ac:dyDescent="0.45">
      <c r="A1748" s="26">
        <f t="shared" si="209"/>
        <v>30</v>
      </c>
      <c r="E1748" s="26">
        <v>7</v>
      </c>
      <c r="F1748" s="26" t="str">
        <f t="shared" ca="1" si="205"/>
        <v/>
      </c>
      <c r="J1748" s="26" t="e">
        <f t="shared" ca="1" si="206"/>
        <v>#N/A</v>
      </c>
      <c r="N1748" s="26" t="e">
        <f t="shared" ca="1" si="207"/>
        <v>#N/A</v>
      </c>
      <c r="S1748" s="26" t="e">
        <f t="shared" ca="1" si="208"/>
        <v>#N/A</v>
      </c>
    </row>
    <row r="1749" spans="1:19" x14ac:dyDescent="0.45">
      <c r="A1749" s="26">
        <f t="shared" si="209"/>
        <v>30</v>
      </c>
      <c r="E1749" s="26">
        <v>8</v>
      </c>
      <c r="F1749" s="26" t="str">
        <f t="shared" ca="1" si="205"/>
        <v/>
      </c>
      <c r="J1749" s="26" t="e">
        <f t="shared" ca="1" si="206"/>
        <v>#N/A</v>
      </c>
      <c r="N1749" s="26" t="e">
        <f t="shared" ca="1" si="207"/>
        <v>#N/A</v>
      </c>
      <c r="S1749" s="26" t="e">
        <f t="shared" ca="1" si="208"/>
        <v>#N/A</v>
      </c>
    </row>
    <row r="1750" spans="1:19" x14ac:dyDescent="0.45">
      <c r="A1750" s="26">
        <f t="shared" si="209"/>
        <v>30</v>
      </c>
      <c r="E1750" s="26">
        <v>9</v>
      </c>
      <c r="F1750" s="26" t="str">
        <f t="shared" ca="1" si="205"/>
        <v/>
      </c>
      <c r="J1750" s="26" t="e">
        <f t="shared" ca="1" si="206"/>
        <v>#N/A</v>
      </c>
      <c r="N1750" s="26" t="e">
        <f t="shared" ca="1" si="207"/>
        <v>#N/A</v>
      </c>
      <c r="S1750" s="26" t="e">
        <f t="shared" ca="1" si="208"/>
        <v>#N/A</v>
      </c>
    </row>
    <row r="1751" spans="1:19" x14ac:dyDescent="0.45">
      <c r="A1751" s="26">
        <f t="shared" si="209"/>
        <v>30</v>
      </c>
      <c r="E1751" s="26">
        <v>10</v>
      </c>
      <c r="F1751" s="26" t="str">
        <f t="shared" ca="1" si="205"/>
        <v/>
      </c>
      <c r="N1751" s="26" t="e">
        <f t="shared" ca="1" si="207"/>
        <v>#N/A</v>
      </c>
      <c r="S1751" s="26" t="e">
        <f t="shared" ca="1" si="208"/>
        <v>#N/A</v>
      </c>
    </row>
    <row r="1752" spans="1:19" x14ac:dyDescent="0.45">
      <c r="A1752" s="26">
        <f t="shared" si="209"/>
        <v>30</v>
      </c>
      <c r="E1752" s="26">
        <v>11</v>
      </c>
      <c r="F1752" s="26" t="str">
        <f t="shared" ca="1" si="205"/>
        <v/>
      </c>
      <c r="N1752" s="26" t="e">
        <f t="shared" ca="1" si="207"/>
        <v>#N/A</v>
      </c>
      <c r="S1752" s="26" t="e">
        <f t="shared" ca="1" si="208"/>
        <v>#N/A</v>
      </c>
    </row>
    <row r="1753" spans="1:19" x14ac:dyDescent="0.45">
      <c r="A1753" s="26">
        <f t="shared" si="209"/>
        <v>30</v>
      </c>
      <c r="E1753" s="26">
        <v>12</v>
      </c>
      <c r="F1753" s="26" t="str">
        <f t="shared" ca="1" si="205"/>
        <v/>
      </c>
      <c r="N1753" s="26" t="e">
        <f t="shared" ca="1" si="207"/>
        <v>#N/A</v>
      </c>
      <c r="S1753" s="26" t="e">
        <f t="shared" ca="1" si="208"/>
        <v>#N/A</v>
      </c>
    </row>
    <row r="1754" spans="1:19" x14ac:dyDescent="0.45">
      <c r="A1754" s="26">
        <f t="shared" si="209"/>
        <v>30</v>
      </c>
      <c r="E1754" s="26">
        <v>13</v>
      </c>
      <c r="F1754" s="26" t="str">
        <f t="shared" ca="1" si="205"/>
        <v/>
      </c>
      <c r="N1754" s="26" t="e">
        <f t="shared" ca="1" si="207"/>
        <v>#N/A</v>
      </c>
      <c r="S1754" s="26" t="e">
        <f t="shared" ca="1" si="208"/>
        <v>#N/A</v>
      </c>
    </row>
    <row r="1755" spans="1:19" x14ac:dyDescent="0.45">
      <c r="A1755" s="26">
        <f t="shared" si="209"/>
        <v>30</v>
      </c>
      <c r="E1755" s="26">
        <v>14</v>
      </c>
      <c r="F1755" s="26" t="str">
        <f t="shared" ca="1" si="205"/>
        <v/>
      </c>
      <c r="N1755" s="26" t="e">
        <f t="shared" ca="1" si="207"/>
        <v>#N/A</v>
      </c>
      <c r="S1755" s="26" t="e">
        <f t="shared" ca="1" si="208"/>
        <v>#N/A</v>
      </c>
    </row>
    <row r="1756" spans="1:19" x14ac:dyDescent="0.45">
      <c r="A1756" s="26">
        <f t="shared" si="209"/>
        <v>30</v>
      </c>
      <c r="E1756" s="26">
        <v>15</v>
      </c>
      <c r="F1756" s="26" t="str">
        <f t="shared" ca="1" si="205"/>
        <v/>
      </c>
      <c r="N1756" s="26" t="e">
        <f t="shared" ca="1" si="207"/>
        <v>#N/A</v>
      </c>
      <c r="S1756" s="26" t="e">
        <f t="shared" ca="1" si="208"/>
        <v>#N/A</v>
      </c>
    </row>
    <row r="1757" spans="1:19" x14ac:dyDescent="0.45">
      <c r="A1757" s="26">
        <f t="shared" si="209"/>
        <v>30</v>
      </c>
      <c r="E1757" s="26">
        <v>16</v>
      </c>
      <c r="F1757" s="26" t="str">
        <f t="shared" ca="1" si="205"/>
        <v/>
      </c>
      <c r="N1757" s="26" t="e">
        <f t="shared" ca="1" si="207"/>
        <v>#N/A</v>
      </c>
      <c r="S1757" s="26" t="e">
        <f t="shared" ca="1" si="208"/>
        <v>#N/A</v>
      </c>
    </row>
    <row r="1758" spans="1:19" x14ac:dyDescent="0.45">
      <c r="A1758" s="26">
        <f t="shared" si="209"/>
        <v>30</v>
      </c>
      <c r="E1758" s="26">
        <v>17</v>
      </c>
      <c r="F1758" s="26" t="str">
        <f t="shared" ca="1" si="205"/>
        <v/>
      </c>
      <c r="N1758" s="26" t="e">
        <f t="shared" ca="1" si="207"/>
        <v>#N/A</v>
      </c>
      <c r="S1758" s="26" t="e">
        <f t="shared" ca="1" si="208"/>
        <v>#N/A</v>
      </c>
    </row>
    <row r="1759" spans="1:19" x14ac:dyDescent="0.45">
      <c r="A1759" s="26">
        <f t="shared" si="209"/>
        <v>30</v>
      </c>
      <c r="E1759" s="26">
        <v>18</v>
      </c>
      <c r="F1759" s="26" t="str">
        <f t="shared" ca="1" si="205"/>
        <v/>
      </c>
      <c r="N1759" s="26" t="e">
        <f t="shared" ca="1" si="207"/>
        <v>#N/A</v>
      </c>
      <c r="S1759" s="26" t="e">
        <f t="shared" ca="1" si="208"/>
        <v>#N/A</v>
      </c>
    </row>
    <row r="1760" spans="1:19" x14ac:dyDescent="0.45">
      <c r="A1760" s="26">
        <f t="shared" si="209"/>
        <v>30</v>
      </c>
      <c r="E1760" s="26">
        <v>19</v>
      </c>
      <c r="F1760" s="26" t="str">
        <f t="shared" ca="1" si="205"/>
        <v/>
      </c>
      <c r="N1760" s="26" t="e">
        <f t="shared" ca="1" si="207"/>
        <v>#N/A</v>
      </c>
      <c r="S1760" s="26" t="e">
        <f t="shared" ca="1" si="208"/>
        <v>#N/A</v>
      </c>
    </row>
    <row r="1761" spans="1:19" x14ac:dyDescent="0.45">
      <c r="A1761" s="26">
        <f t="shared" si="209"/>
        <v>30</v>
      </c>
      <c r="E1761" s="26">
        <v>20</v>
      </c>
      <c r="F1761" s="26" t="str">
        <f t="shared" ca="1" si="205"/>
        <v/>
      </c>
      <c r="N1761" s="26" t="e">
        <f t="shared" ca="1" si="207"/>
        <v>#N/A</v>
      </c>
      <c r="S1761" s="26" t="e">
        <f t="shared" ca="1" si="208"/>
        <v>#N/A</v>
      </c>
    </row>
    <row r="1762" spans="1:19" x14ac:dyDescent="0.45">
      <c r="A1762" s="26">
        <f t="shared" si="209"/>
        <v>30</v>
      </c>
      <c r="E1762" s="26">
        <v>21</v>
      </c>
      <c r="F1762" s="26" t="str">
        <f t="shared" ca="1" si="205"/>
        <v/>
      </c>
      <c r="N1762" s="26" t="e">
        <f t="shared" ca="1" si="207"/>
        <v>#N/A</v>
      </c>
      <c r="S1762" s="26" t="e">
        <f t="shared" ca="1" si="208"/>
        <v>#N/A</v>
      </c>
    </row>
    <row r="1763" spans="1:19" x14ac:dyDescent="0.45">
      <c r="A1763" s="26">
        <f t="shared" si="209"/>
        <v>30</v>
      </c>
      <c r="E1763" s="26">
        <v>22</v>
      </c>
      <c r="F1763" s="26" t="str">
        <f t="shared" ca="1" si="205"/>
        <v/>
      </c>
      <c r="N1763" s="26" t="e">
        <f t="shared" ca="1" si="207"/>
        <v>#N/A</v>
      </c>
      <c r="S1763" s="26" t="e">
        <f t="shared" ca="1" si="208"/>
        <v>#N/A</v>
      </c>
    </row>
    <row r="1764" spans="1:19" x14ac:dyDescent="0.45">
      <c r="A1764" s="26">
        <f t="shared" si="209"/>
        <v>30</v>
      </c>
      <c r="E1764" s="26">
        <v>23</v>
      </c>
      <c r="F1764" s="26" t="str">
        <f t="shared" ca="1" si="205"/>
        <v/>
      </c>
      <c r="N1764" s="26" t="e">
        <f t="shared" ca="1" si="207"/>
        <v>#N/A</v>
      </c>
      <c r="S1764" s="26" t="e">
        <f t="shared" ca="1" si="208"/>
        <v>#N/A</v>
      </c>
    </row>
    <row r="1765" spans="1:19" x14ac:dyDescent="0.45">
      <c r="A1765" s="26">
        <f t="shared" si="209"/>
        <v>30</v>
      </c>
      <c r="E1765" s="26">
        <v>24</v>
      </c>
      <c r="S1765" s="26" t="e">
        <f t="shared" ca="1" si="208"/>
        <v>#N/A</v>
      </c>
    </row>
    <row r="1766" spans="1:19" x14ac:dyDescent="0.45">
      <c r="A1766" s="26">
        <f t="shared" si="209"/>
        <v>30</v>
      </c>
      <c r="E1766" s="26">
        <v>25</v>
      </c>
      <c r="S1766" s="26" t="e">
        <f t="shared" ca="1" si="208"/>
        <v>#N/A</v>
      </c>
    </row>
    <row r="1767" spans="1:19" x14ac:dyDescent="0.45">
      <c r="A1767" s="26">
        <f t="shared" si="209"/>
        <v>30</v>
      </c>
      <c r="E1767" s="26">
        <v>26</v>
      </c>
      <c r="S1767" s="26" t="e">
        <f t="shared" ca="1" si="208"/>
        <v>#N/A</v>
      </c>
    </row>
    <row r="1768" spans="1:19" x14ac:dyDescent="0.45">
      <c r="A1768" s="26">
        <f t="shared" si="209"/>
        <v>30</v>
      </c>
      <c r="E1768" s="26">
        <v>27</v>
      </c>
      <c r="S1768" s="26" t="e">
        <f t="shared" ca="1" si="208"/>
        <v>#N/A</v>
      </c>
    </row>
    <row r="1769" spans="1:19" x14ac:dyDescent="0.45">
      <c r="A1769" s="26">
        <f t="shared" si="209"/>
        <v>30</v>
      </c>
      <c r="E1769" s="26">
        <v>28</v>
      </c>
      <c r="S1769" s="26" t="e">
        <f t="shared" ca="1" si="208"/>
        <v>#N/A</v>
      </c>
    </row>
    <row r="1770" spans="1:19" x14ac:dyDescent="0.45">
      <c r="A1770" s="26">
        <f t="shared" si="209"/>
        <v>30</v>
      </c>
      <c r="E1770" s="26">
        <v>29</v>
      </c>
      <c r="S1770" s="26" t="e">
        <f t="shared" ca="1" si="208"/>
        <v>#N/A</v>
      </c>
    </row>
    <row r="1771" spans="1:19" x14ac:dyDescent="0.45">
      <c r="A1771" s="26">
        <f t="shared" si="209"/>
        <v>30</v>
      </c>
      <c r="E1771" s="26">
        <v>30</v>
      </c>
      <c r="S1771" s="26" t="e">
        <f t="shared" ca="1" si="208"/>
        <v>#N/A</v>
      </c>
    </row>
    <row r="1772" spans="1:19" x14ac:dyDescent="0.45">
      <c r="A1772" s="26">
        <f t="shared" si="209"/>
        <v>30</v>
      </c>
      <c r="E1772" s="26">
        <v>31</v>
      </c>
      <c r="S1772" s="26" t="e">
        <f t="shared" ca="1" si="208"/>
        <v>#N/A</v>
      </c>
    </row>
    <row r="1773" spans="1:19" x14ac:dyDescent="0.45">
      <c r="A1773" s="26">
        <f t="shared" si="209"/>
        <v>30</v>
      </c>
      <c r="E1773" s="26">
        <v>32</v>
      </c>
      <c r="S1773" s="26" t="e">
        <f t="shared" ca="1" si="208"/>
        <v>#N/A</v>
      </c>
    </row>
    <row r="1774" spans="1:19" x14ac:dyDescent="0.45">
      <c r="A1774" s="26">
        <f t="shared" si="209"/>
        <v>30</v>
      </c>
      <c r="E1774" s="26">
        <v>33</v>
      </c>
      <c r="S1774" s="26" t="e">
        <f t="shared" ref="S1774:S1793" ca="1" si="210">IF(E1774&lt;=INDIRECT("R$"&amp;TEXT(ROW()-E1774+1,"#")),INDIRECT("P$"&amp;TEXT($F$1+INDIRECT("Q$"&amp;TEXT(ROW()-E1774+1,"#"))+E1774-1,"#")),"")</f>
        <v>#N/A</v>
      </c>
    </row>
    <row r="1775" spans="1:19" x14ac:dyDescent="0.45">
      <c r="A1775" s="26">
        <f t="shared" ref="A1775:A1793" si="211">A1774</f>
        <v>30</v>
      </c>
      <c r="E1775" s="26">
        <v>34</v>
      </c>
      <c r="S1775" s="26" t="e">
        <f t="shared" ca="1" si="210"/>
        <v>#N/A</v>
      </c>
    </row>
    <row r="1776" spans="1:19" x14ac:dyDescent="0.45">
      <c r="A1776" s="26">
        <f t="shared" si="211"/>
        <v>30</v>
      </c>
      <c r="E1776" s="26">
        <v>35</v>
      </c>
      <c r="S1776" s="26" t="e">
        <f t="shared" ca="1" si="210"/>
        <v>#N/A</v>
      </c>
    </row>
    <row r="1777" spans="1:19" x14ac:dyDescent="0.45">
      <c r="A1777" s="26">
        <f t="shared" si="211"/>
        <v>30</v>
      </c>
      <c r="E1777" s="26">
        <v>36</v>
      </c>
      <c r="S1777" s="26" t="e">
        <f t="shared" ca="1" si="210"/>
        <v>#N/A</v>
      </c>
    </row>
    <row r="1778" spans="1:19" x14ac:dyDescent="0.45">
      <c r="A1778" s="26">
        <f t="shared" si="211"/>
        <v>30</v>
      </c>
      <c r="E1778" s="26">
        <v>37</v>
      </c>
      <c r="S1778" s="26" t="e">
        <f t="shared" ca="1" si="210"/>
        <v>#N/A</v>
      </c>
    </row>
    <row r="1779" spans="1:19" x14ac:dyDescent="0.45">
      <c r="A1779" s="26">
        <f t="shared" si="211"/>
        <v>30</v>
      </c>
      <c r="E1779" s="26">
        <v>38</v>
      </c>
      <c r="S1779" s="26" t="e">
        <f t="shared" ca="1" si="210"/>
        <v>#N/A</v>
      </c>
    </row>
    <row r="1780" spans="1:19" x14ac:dyDescent="0.45">
      <c r="A1780" s="26">
        <f t="shared" si="211"/>
        <v>30</v>
      </c>
      <c r="E1780" s="26">
        <v>39</v>
      </c>
      <c r="S1780" s="26" t="e">
        <f t="shared" ca="1" si="210"/>
        <v>#N/A</v>
      </c>
    </row>
    <row r="1781" spans="1:19" x14ac:dyDescent="0.45">
      <c r="A1781" s="26">
        <f t="shared" si="211"/>
        <v>30</v>
      </c>
      <c r="E1781" s="26">
        <v>40</v>
      </c>
      <c r="S1781" s="26" t="e">
        <f t="shared" ca="1" si="210"/>
        <v>#N/A</v>
      </c>
    </row>
    <row r="1782" spans="1:19" x14ac:dyDescent="0.45">
      <c r="A1782" s="26">
        <f t="shared" si="211"/>
        <v>30</v>
      </c>
      <c r="E1782" s="26">
        <v>41</v>
      </c>
      <c r="S1782" s="26" t="e">
        <f t="shared" ca="1" si="210"/>
        <v>#N/A</v>
      </c>
    </row>
    <row r="1783" spans="1:19" x14ac:dyDescent="0.45">
      <c r="A1783" s="26">
        <f t="shared" si="211"/>
        <v>30</v>
      </c>
      <c r="E1783" s="26">
        <v>42</v>
      </c>
      <c r="S1783" s="26" t="e">
        <f t="shared" ca="1" si="210"/>
        <v>#N/A</v>
      </c>
    </row>
    <row r="1784" spans="1:19" x14ac:dyDescent="0.45">
      <c r="A1784" s="26">
        <f t="shared" si="211"/>
        <v>30</v>
      </c>
      <c r="E1784" s="26">
        <v>43</v>
      </c>
      <c r="S1784" s="26" t="e">
        <f t="shared" ca="1" si="210"/>
        <v>#N/A</v>
      </c>
    </row>
    <row r="1785" spans="1:19" x14ac:dyDescent="0.45">
      <c r="A1785" s="26">
        <f t="shared" si="211"/>
        <v>30</v>
      </c>
      <c r="E1785" s="26">
        <v>44</v>
      </c>
      <c r="S1785" s="26" t="e">
        <f t="shared" ca="1" si="210"/>
        <v>#N/A</v>
      </c>
    </row>
    <row r="1786" spans="1:19" x14ac:dyDescent="0.45">
      <c r="A1786" s="26">
        <f t="shared" si="211"/>
        <v>30</v>
      </c>
      <c r="E1786" s="26">
        <v>45</v>
      </c>
      <c r="S1786" s="26" t="e">
        <f t="shared" ca="1" si="210"/>
        <v>#N/A</v>
      </c>
    </row>
    <row r="1787" spans="1:19" x14ac:dyDescent="0.45">
      <c r="A1787" s="26">
        <f t="shared" si="211"/>
        <v>30</v>
      </c>
      <c r="E1787" s="26">
        <v>46</v>
      </c>
      <c r="S1787" s="26" t="e">
        <f t="shared" ca="1" si="210"/>
        <v>#N/A</v>
      </c>
    </row>
    <row r="1788" spans="1:19" x14ac:dyDescent="0.45">
      <c r="A1788" s="26">
        <f t="shared" si="211"/>
        <v>30</v>
      </c>
      <c r="E1788" s="26">
        <v>47</v>
      </c>
      <c r="S1788" s="26" t="e">
        <f t="shared" ca="1" si="210"/>
        <v>#N/A</v>
      </c>
    </row>
    <row r="1789" spans="1:19" x14ac:dyDescent="0.45">
      <c r="A1789" s="26">
        <f t="shared" si="211"/>
        <v>30</v>
      </c>
      <c r="E1789" s="26">
        <v>48</v>
      </c>
      <c r="S1789" s="26" t="e">
        <f t="shared" ca="1" si="210"/>
        <v>#N/A</v>
      </c>
    </row>
    <row r="1790" spans="1:19" x14ac:dyDescent="0.45">
      <c r="A1790" s="26">
        <f t="shared" si="211"/>
        <v>30</v>
      </c>
      <c r="E1790" s="26">
        <v>49</v>
      </c>
      <c r="S1790" s="26" t="e">
        <f t="shared" ca="1" si="210"/>
        <v>#N/A</v>
      </c>
    </row>
    <row r="1791" spans="1:19" x14ac:dyDescent="0.45">
      <c r="A1791" s="26">
        <f t="shared" si="211"/>
        <v>30</v>
      </c>
      <c r="E1791" s="26">
        <v>50</v>
      </c>
      <c r="S1791" s="26" t="e">
        <f t="shared" ca="1" si="210"/>
        <v>#N/A</v>
      </c>
    </row>
    <row r="1792" spans="1:19" x14ac:dyDescent="0.45">
      <c r="A1792" s="26">
        <f t="shared" si="211"/>
        <v>30</v>
      </c>
      <c r="E1792" s="26">
        <v>51</v>
      </c>
      <c r="S1792" s="26" t="e">
        <f t="shared" ca="1" si="210"/>
        <v>#N/A</v>
      </c>
    </row>
    <row r="1793" spans="1:21" x14ac:dyDescent="0.45">
      <c r="A1793" s="26">
        <f t="shared" si="211"/>
        <v>30</v>
      </c>
      <c r="E1793" s="26">
        <v>52</v>
      </c>
      <c r="S1793" s="26" t="e">
        <f t="shared" ca="1" si="210"/>
        <v>#N/A</v>
      </c>
    </row>
    <row r="1802" spans="1:21" x14ac:dyDescent="0.45">
      <c r="A1802" s="26">
        <f>(ROW()+58)/60</f>
        <v>31</v>
      </c>
      <c r="B1802" s="26">
        <f ca="1">INDIRECT("select!E"&amp;TEXT($B$1+A1802,"#"))</f>
        <v>0</v>
      </c>
      <c r="C1802" s="26" t="e">
        <f ca="1">VLOOKUP(B1802,$A$3181:$D$3190,4)</f>
        <v>#N/A</v>
      </c>
      <c r="D1802" s="26" t="e">
        <f ca="1">VLOOKUP(B1802,$A$3181:$D$3190,3)</f>
        <v>#N/A</v>
      </c>
      <c r="E1802" s="26">
        <v>1</v>
      </c>
      <c r="F1802" s="26" t="str">
        <f t="shared" ref="F1802:F1824" ca="1" si="212">IF(E1802&lt;=D$62,INDIRECT("E"&amp;TEXT($F$1+C$62+E1802-1,"#")),"")</f>
        <v>金融・保険</v>
      </c>
      <c r="G1802" s="26">
        <f ca="1">INDIRECT("select!G"&amp;TEXT($B$1+A1802,"#"))</f>
        <v>0</v>
      </c>
      <c r="H1802" s="26" t="e">
        <f ca="1">VLOOKUP(G1802,E$3181:G$3219,3,0)</f>
        <v>#N/A</v>
      </c>
      <c r="I1802" s="26" t="e">
        <f ca="1">VLOOKUP(G1802,E$3181:G$3219,2,0)</f>
        <v>#N/A</v>
      </c>
      <c r="J1802" s="26" t="e">
        <f t="shared" ref="J1802:J1810" ca="1" si="213">IF(E1802&lt;=INDIRECT("I$"&amp;TEXT(ROW()-E1802+1,"#")),INDIRECT("H$"&amp;TEXT($F$1+INDIRECT("H$"&amp;TEXT(ROW()-E1802+1,"#"))+E1802-1,"#")),"")</f>
        <v>#N/A</v>
      </c>
      <c r="K1802" s="26">
        <f ca="1">INDIRECT("select!H"&amp;TEXT($B$1+A1802,"#"))</f>
        <v>0</v>
      </c>
      <c r="L1802" s="26" t="e">
        <f ca="1">VLOOKUP(K1802,H$3181:J$3287,3,0)</f>
        <v>#N/A</v>
      </c>
      <c r="M1802" s="26" t="e">
        <f ca="1">VLOOKUP(K1802,H$3181:J$3287,2,0)</f>
        <v>#N/A</v>
      </c>
      <c r="N1802" s="26" t="e">
        <f t="shared" ref="N1802:N1824" ca="1" si="214">IF(E1802&lt;=INDIRECT("M$"&amp;TEXT(ROW()-E1802+1,"#")),INDIRECT("K$"&amp;TEXT($F$1+INDIRECT("L$"&amp;TEXT(ROW()-E1802+1,"#"))+E1802-1,"#")),"")</f>
        <v>#N/A</v>
      </c>
      <c r="O1802" s="26">
        <f ca="1">INDIRECT("select!I"&amp;TEXT($B$1+A1802,"#"))</f>
        <v>0</v>
      </c>
      <c r="Q1802" s="26" t="e">
        <f ca="1">VLOOKUP(O1802,K$3181:O$3570,5,0)</f>
        <v>#N/A</v>
      </c>
      <c r="R1802" s="26" t="e">
        <f ca="1">VLOOKUP(O1802,K$3181:O$3570,4,0)</f>
        <v>#N/A</v>
      </c>
      <c r="S1802" s="26" t="e">
        <f t="shared" ref="S1802:S1833" ca="1" si="215">IF(E1802&lt;=INDIRECT("R$"&amp;TEXT(ROW()-E1802+1,"#")),INDIRECT("P$"&amp;TEXT($F$1+INDIRECT("Q$"&amp;TEXT(ROW()-E1802+1,"#"))+E1802-1,"#")),"")</f>
        <v>#N/A</v>
      </c>
      <c r="T1802" s="26" t="str">
        <f ca="1">IFERROR(VLOOKUP(O1802,K$3181:O$3570,2,0),"")</f>
        <v/>
      </c>
      <c r="U1802" s="26">
        <f ca="1">IFERROR(VLOOKUP(O1802,K$3181:O$3570,3,0),0)</f>
        <v>0</v>
      </c>
    </row>
    <row r="1803" spans="1:21" x14ac:dyDescent="0.45">
      <c r="A1803" s="26">
        <f t="shared" ref="A1803:A1834" si="216">A1802</f>
        <v>31</v>
      </c>
      <c r="E1803" s="26">
        <v>2</v>
      </c>
      <c r="F1803" s="26" t="str">
        <f t="shared" ca="1" si="212"/>
        <v/>
      </c>
      <c r="J1803" s="26" t="e">
        <f t="shared" ca="1" si="213"/>
        <v>#N/A</v>
      </c>
      <c r="N1803" s="26" t="e">
        <f t="shared" ca="1" si="214"/>
        <v>#N/A</v>
      </c>
      <c r="S1803" s="26" t="e">
        <f t="shared" ca="1" si="215"/>
        <v>#N/A</v>
      </c>
    </row>
    <row r="1804" spans="1:21" x14ac:dyDescent="0.45">
      <c r="A1804" s="26">
        <f t="shared" si="216"/>
        <v>31</v>
      </c>
      <c r="E1804" s="26">
        <v>3</v>
      </c>
      <c r="F1804" s="26" t="str">
        <f t="shared" ca="1" si="212"/>
        <v/>
      </c>
      <c r="J1804" s="26" t="e">
        <f t="shared" ca="1" si="213"/>
        <v>#N/A</v>
      </c>
      <c r="N1804" s="26" t="e">
        <f t="shared" ca="1" si="214"/>
        <v>#N/A</v>
      </c>
      <c r="S1804" s="26" t="e">
        <f t="shared" ca="1" si="215"/>
        <v>#N/A</v>
      </c>
    </row>
    <row r="1805" spans="1:21" x14ac:dyDescent="0.45">
      <c r="A1805" s="26">
        <f t="shared" si="216"/>
        <v>31</v>
      </c>
      <c r="E1805" s="26">
        <v>4</v>
      </c>
      <c r="F1805" s="26" t="str">
        <f t="shared" ca="1" si="212"/>
        <v/>
      </c>
      <c r="J1805" s="26" t="e">
        <f t="shared" ca="1" si="213"/>
        <v>#N/A</v>
      </c>
      <c r="N1805" s="26" t="e">
        <f t="shared" ca="1" si="214"/>
        <v>#N/A</v>
      </c>
      <c r="S1805" s="26" t="e">
        <f t="shared" ca="1" si="215"/>
        <v>#N/A</v>
      </c>
    </row>
    <row r="1806" spans="1:21" x14ac:dyDescent="0.45">
      <c r="A1806" s="26">
        <f t="shared" si="216"/>
        <v>31</v>
      </c>
      <c r="E1806" s="26">
        <v>5</v>
      </c>
      <c r="F1806" s="26" t="str">
        <f t="shared" ca="1" si="212"/>
        <v/>
      </c>
      <c r="J1806" s="26" t="e">
        <f t="shared" ca="1" si="213"/>
        <v>#N/A</v>
      </c>
      <c r="N1806" s="26" t="e">
        <f t="shared" ca="1" si="214"/>
        <v>#N/A</v>
      </c>
      <c r="S1806" s="26" t="e">
        <f t="shared" ca="1" si="215"/>
        <v>#N/A</v>
      </c>
    </row>
    <row r="1807" spans="1:21" x14ac:dyDescent="0.45">
      <c r="A1807" s="26">
        <f t="shared" si="216"/>
        <v>31</v>
      </c>
      <c r="E1807" s="26">
        <v>6</v>
      </c>
      <c r="F1807" s="26" t="str">
        <f t="shared" ca="1" si="212"/>
        <v/>
      </c>
      <c r="J1807" s="26" t="e">
        <f t="shared" ca="1" si="213"/>
        <v>#N/A</v>
      </c>
      <c r="N1807" s="26" t="e">
        <f t="shared" ca="1" si="214"/>
        <v>#N/A</v>
      </c>
      <c r="S1807" s="26" t="e">
        <f t="shared" ca="1" si="215"/>
        <v>#N/A</v>
      </c>
    </row>
    <row r="1808" spans="1:21" x14ac:dyDescent="0.45">
      <c r="A1808" s="26">
        <f t="shared" si="216"/>
        <v>31</v>
      </c>
      <c r="E1808" s="26">
        <v>7</v>
      </c>
      <c r="F1808" s="26" t="str">
        <f t="shared" ca="1" si="212"/>
        <v/>
      </c>
      <c r="J1808" s="26" t="e">
        <f t="shared" ca="1" si="213"/>
        <v>#N/A</v>
      </c>
      <c r="N1808" s="26" t="e">
        <f t="shared" ca="1" si="214"/>
        <v>#N/A</v>
      </c>
      <c r="S1808" s="26" t="e">
        <f t="shared" ca="1" si="215"/>
        <v>#N/A</v>
      </c>
    </row>
    <row r="1809" spans="1:19" x14ac:dyDescent="0.45">
      <c r="A1809" s="26">
        <f t="shared" si="216"/>
        <v>31</v>
      </c>
      <c r="E1809" s="26">
        <v>8</v>
      </c>
      <c r="F1809" s="26" t="str">
        <f t="shared" ca="1" si="212"/>
        <v/>
      </c>
      <c r="J1809" s="26" t="e">
        <f t="shared" ca="1" si="213"/>
        <v>#N/A</v>
      </c>
      <c r="N1809" s="26" t="e">
        <f t="shared" ca="1" si="214"/>
        <v>#N/A</v>
      </c>
      <c r="S1809" s="26" t="e">
        <f t="shared" ca="1" si="215"/>
        <v>#N/A</v>
      </c>
    </row>
    <row r="1810" spans="1:19" x14ac:dyDescent="0.45">
      <c r="A1810" s="26">
        <f t="shared" si="216"/>
        <v>31</v>
      </c>
      <c r="E1810" s="26">
        <v>9</v>
      </c>
      <c r="F1810" s="26" t="str">
        <f t="shared" ca="1" si="212"/>
        <v/>
      </c>
      <c r="J1810" s="26" t="e">
        <f t="shared" ca="1" si="213"/>
        <v>#N/A</v>
      </c>
      <c r="N1810" s="26" t="e">
        <f t="shared" ca="1" si="214"/>
        <v>#N/A</v>
      </c>
      <c r="S1810" s="26" t="e">
        <f t="shared" ca="1" si="215"/>
        <v>#N/A</v>
      </c>
    </row>
    <row r="1811" spans="1:19" x14ac:dyDescent="0.45">
      <c r="A1811" s="26">
        <f t="shared" si="216"/>
        <v>31</v>
      </c>
      <c r="E1811" s="26">
        <v>10</v>
      </c>
      <c r="F1811" s="26" t="str">
        <f t="shared" ca="1" si="212"/>
        <v/>
      </c>
      <c r="N1811" s="26" t="e">
        <f t="shared" ca="1" si="214"/>
        <v>#N/A</v>
      </c>
      <c r="S1811" s="26" t="e">
        <f t="shared" ca="1" si="215"/>
        <v>#N/A</v>
      </c>
    </row>
    <row r="1812" spans="1:19" x14ac:dyDescent="0.45">
      <c r="A1812" s="26">
        <f t="shared" si="216"/>
        <v>31</v>
      </c>
      <c r="E1812" s="26">
        <v>11</v>
      </c>
      <c r="F1812" s="26" t="str">
        <f t="shared" ca="1" si="212"/>
        <v/>
      </c>
      <c r="N1812" s="26" t="e">
        <f t="shared" ca="1" si="214"/>
        <v>#N/A</v>
      </c>
      <c r="S1812" s="26" t="e">
        <f t="shared" ca="1" si="215"/>
        <v>#N/A</v>
      </c>
    </row>
    <row r="1813" spans="1:19" x14ac:dyDescent="0.45">
      <c r="A1813" s="26">
        <f t="shared" si="216"/>
        <v>31</v>
      </c>
      <c r="E1813" s="26">
        <v>12</v>
      </c>
      <c r="F1813" s="26" t="str">
        <f t="shared" ca="1" si="212"/>
        <v/>
      </c>
      <c r="N1813" s="26" t="e">
        <f t="shared" ca="1" si="214"/>
        <v>#N/A</v>
      </c>
      <c r="S1813" s="26" t="e">
        <f t="shared" ca="1" si="215"/>
        <v>#N/A</v>
      </c>
    </row>
    <row r="1814" spans="1:19" x14ac:dyDescent="0.45">
      <c r="A1814" s="26">
        <f t="shared" si="216"/>
        <v>31</v>
      </c>
      <c r="E1814" s="26">
        <v>13</v>
      </c>
      <c r="F1814" s="26" t="str">
        <f t="shared" ca="1" si="212"/>
        <v/>
      </c>
      <c r="N1814" s="26" t="e">
        <f t="shared" ca="1" si="214"/>
        <v>#N/A</v>
      </c>
      <c r="S1814" s="26" t="e">
        <f t="shared" ca="1" si="215"/>
        <v>#N/A</v>
      </c>
    </row>
    <row r="1815" spans="1:19" x14ac:dyDescent="0.45">
      <c r="A1815" s="26">
        <f t="shared" si="216"/>
        <v>31</v>
      </c>
      <c r="E1815" s="26">
        <v>14</v>
      </c>
      <c r="F1815" s="26" t="str">
        <f t="shared" ca="1" si="212"/>
        <v/>
      </c>
      <c r="N1815" s="26" t="e">
        <f t="shared" ca="1" si="214"/>
        <v>#N/A</v>
      </c>
      <c r="S1815" s="26" t="e">
        <f t="shared" ca="1" si="215"/>
        <v>#N/A</v>
      </c>
    </row>
    <row r="1816" spans="1:19" x14ac:dyDescent="0.45">
      <c r="A1816" s="26">
        <f t="shared" si="216"/>
        <v>31</v>
      </c>
      <c r="E1816" s="26">
        <v>15</v>
      </c>
      <c r="F1816" s="26" t="str">
        <f t="shared" ca="1" si="212"/>
        <v/>
      </c>
      <c r="N1816" s="26" t="e">
        <f t="shared" ca="1" si="214"/>
        <v>#N/A</v>
      </c>
      <c r="S1816" s="26" t="e">
        <f t="shared" ca="1" si="215"/>
        <v>#N/A</v>
      </c>
    </row>
    <row r="1817" spans="1:19" x14ac:dyDescent="0.45">
      <c r="A1817" s="26">
        <f t="shared" si="216"/>
        <v>31</v>
      </c>
      <c r="E1817" s="26">
        <v>16</v>
      </c>
      <c r="F1817" s="26" t="str">
        <f t="shared" ca="1" si="212"/>
        <v/>
      </c>
      <c r="N1817" s="26" t="e">
        <f t="shared" ca="1" si="214"/>
        <v>#N/A</v>
      </c>
      <c r="S1817" s="26" t="e">
        <f t="shared" ca="1" si="215"/>
        <v>#N/A</v>
      </c>
    </row>
    <row r="1818" spans="1:19" x14ac:dyDescent="0.45">
      <c r="A1818" s="26">
        <f t="shared" si="216"/>
        <v>31</v>
      </c>
      <c r="E1818" s="26">
        <v>17</v>
      </c>
      <c r="F1818" s="26" t="str">
        <f t="shared" ca="1" si="212"/>
        <v/>
      </c>
      <c r="N1818" s="26" t="e">
        <f t="shared" ca="1" si="214"/>
        <v>#N/A</v>
      </c>
      <c r="S1818" s="26" t="e">
        <f t="shared" ca="1" si="215"/>
        <v>#N/A</v>
      </c>
    </row>
    <row r="1819" spans="1:19" x14ac:dyDescent="0.45">
      <c r="A1819" s="26">
        <f t="shared" si="216"/>
        <v>31</v>
      </c>
      <c r="E1819" s="26">
        <v>18</v>
      </c>
      <c r="F1819" s="26" t="str">
        <f t="shared" ca="1" si="212"/>
        <v/>
      </c>
      <c r="N1819" s="26" t="e">
        <f t="shared" ca="1" si="214"/>
        <v>#N/A</v>
      </c>
      <c r="S1819" s="26" t="e">
        <f t="shared" ca="1" si="215"/>
        <v>#N/A</v>
      </c>
    </row>
    <row r="1820" spans="1:19" x14ac:dyDescent="0.45">
      <c r="A1820" s="26">
        <f t="shared" si="216"/>
        <v>31</v>
      </c>
      <c r="E1820" s="26">
        <v>19</v>
      </c>
      <c r="F1820" s="26" t="str">
        <f t="shared" ca="1" si="212"/>
        <v/>
      </c>
      <c r="N1820" s="26" t="e">
        <f t="shared" ca="1" si="214"/>
        <v>#N/A</v>
      </c>
      <c r="S1820" s="26" t="e">
        <f t="shared" ca="1" si="215"/>
        <v>#N/A</v>
      </c>
    </row>
    <row r="1821" spans="1:19" x14ac:dyDescent="0.45">
      <c r="A1821" s="26">
        <f t="shared" si="216"/>
        <v>31</v>
      </c>
      <c r="E1821" s="26">
        <v>20</v>
      </c>
      <c r="F1821" s="26" t="str">
        <f t="shared" ca="1" si="212"/>
        <v/>
      </c>
      <c r="N1821" s="26" t="e">
        <f t="shared" ca="1" si="214"/>
        <v>#N/A</v>
      </c>
      <c r="S1821" s="26" t="e">
        <f t="shared" ca="1" si="215"/>
        <v>#N/A</v>
      </c>
    </row>
    <row r="1822" spans="1:19" x14ac:dyDescent="0.45">
      <c r="A1822" s="26">
        <f t="shared" si="216"/>
        <v>31</v>
      </c>
      <c r="E1822" s="26">
        <v>21</v>
      </c>
      <c r="F1822" s="26" t="str">
        <f t="shared" ca="1" si="212"/>
        <v/>
      </c>
      <c r="N1822" s="26" t="e">
        <f t="shared" ca="1" si="214"/>
        <v>#N/A</v>
      </c>
      <c r="S1822" s="26" t="e">
        <f t="shared" ca="1" si="215"/>
        <v>#N/A</v>
      </c>
    </row>
    <row r="1823" spans="1:19" x14ac:dyDescent="0.45">
      <c r="A1823" s="26">
        <f t="shared" si="216"/>
        <v>31</v>
      </c>
      <c r="E1823" s="26">
        <v>22</v>
      </c>
      <c r="F1823" s="26" t="str">
        <f t="shared" ca="1" si="212"/>
        <v/>
      </c>
      <c r="N1823" s="26" t="e">
        <f t="shared" ca="1" si="214"/>
        <v>#N/A</v>
      </c>
      <c r="S1823" s="26" t="e">
        <f t="shared" ca="1" si="215"/>
        <v>#N/A</v>
      </c>
    </row>
    <row r="1824" spans="1:19" x14ac:dyDescent="0.45">
      <c r="A1824" s="26">
        <f t="shared" si="216"/>
        <v>31</v>
      </c>
      <c r="E1824" s="26">
        <v>23</v>
      </c>
      <c r="F1824" s="26" t="str">
        <f t="shared" ca="1" si="212"/>
        <v/>
      </c>
      <c r="N1824" s="26" t="e">
        <f t="shared" ca="1" si="214"/>
        <v>#N/A</v>
      </c>
      <c r="S1824" s="26" t="e">
        <f t="shared" ca="1" si="215"/>
        <v>#N/A</v>
      </c>
    </row>
    <row r="1825" spans="1:19" x14ac:dyDescent="0.45">
      <c r="A1825" s="26">
        <f t="shared" si="216"/>
        <v>31</v>
      </c>
      <c r="E1825" s="26">
        <v>24</v>
      </c>
      <c r="S1825" s="26" t="e">
        <f t="shared" ca="1" si="215"/>
        <v>#N/A</v>
      </c>
    </row>
    <row r="1826" spans="1:19" x14ac:dyDescent="0.45">
      <c r="A1826" s="26">
        <f t="shared" si="216"/>
        <v>31</v>
      </c>
      <c r="E1826" s="26">
        <v>25</v>
      </c>
      <c r="S1826" s="26" t="e">
        <f t="shared" ca="1" si="215"/>
        <v>#N/A</v>
      </c>
    </row>
    <row r="1827" spans="1:19" x14ac:dyDescent="0.45">
      <c r="A1827" s="26">
        <f t="shared" si="216"/>
        <v>31</v>
      </c>
      <c r="E1827" s="26">
        <v>26</v>
      </c>
      <c r="S1827" s="26" t="e">
        <f t="shared" ca="1" si="215"/>
        <v>#N/A</v>
      </c>
    </row>
    <row r="1828" spans="1:19" x14ac:dyDescent="0.45">
      <c r="A1828" s="26">
        <f t="shared" si="216"/>
        <v>31</v>
      </c>
      <c r="E1828" s="26">
        <v>27</v>
      </c>
      <c r="S1828" s="26" t="e">
        <f t="shared" ca="1" si="215"/>
        <v>#N/A</v>
      </c>
    </row>
    <row r="1829" spans="1:19" x14ac:dyDescent="0.45">
      <c r="A1829" s="26">
        <f t="shared" si="216"/>
        <v>31</v>
      </c>
      <c r="E1829" s="26">
        <v>28</v>
      </c>
      <c r="S1829" s="26" t="e">
        <f t="shared" ca="1" si="215"/>
        <v>#N/A</v>
      </c>
    </row>
    <row r="1830" spans="1:19" x14ac:dyDescent="0.45">
      <c r="A1830" s="26">
        <f t="shared" si="216"/>
        <v>31</v>
      </c>
      <c r="E1830" s="26">
        <v>29</v>
      </c>
      <c r="S1830" s="26" t="e">
        <f t="shared" ca="1" si="215"/>
        <v>#N/A</v>
      </c>
    </row>
    <row r="1831" spans="1:19" x14ac:dyDescent="0.45">
      <c r="A1831" s="26">
        <f t="shared" si="216"/>
        <v>31</v>
      </c>
      <c r="E1831" s="26">
        <v>30</v>
      </c>
      <c r="S1831" s="26" t="e">
        <f t="shared" ca="1" si="215"/>
        <v>#N/A</v>
      </c>
    </row>
    <row r="1832" spans="1:19" x14ac:dyDescent="0.45">
      <c r="A1832" s="26">
        <f t="shared" si="216"/>
        <v>31</v>
      </c>
      <c r="E1832" s="26">
        <v>31</v>
      </c>
      <c r="S1832" s="26" t="e">
        <f t="shared" ca="1" si="215"/>
        <v>#N/A</v>
      </c>
    </row>
    <row r="1833" spans="1:19" x14ac:dyDescent="0.45">
      <c r="A1833" s="26">
        <f t="shared" si="216"/>
        <v>31</v>
      </c>
      <c r="E1833" s="26">
        <v>32</v>
      </c>
      <c r="S1833" s="26" t="e">
        <f t="shared" ca="1" si="215"/>
        <v>#N/A</v>
      </c>
    </row>
    <row r="1834" spans="1:19" x14ac:dyDescent="0.45">
      <c r="A1834" s="26">
        <f t="shared" si="216"/>
        <v>31</v>
      </c>
      <c r="E1834" s="26">
        <v>33</v>
      </c>
      <c r="S1834" s="26" t="e">
        <f t="shared" ref="S1834:S1853" ca="1" si="217">IF(E1834&lt;=INDIRECT("R$"&amp;TEXT(ROW()-E1834+1,"#")),INDIRECT("P$"&amp;TEXT($F$1+INDIRECT("Q$"&amp;TEXT(ROW()-E1834+1,"#"))+E1834-1,"#")),"")</f>
        <v>#N/A</v>
      </c>
    </row>
    <row r="1835" spans="1:19" x14ac:dyDescent="0.45">
      <c r="A1835" s="26">
        <f t="shared" ref="A1835:A1853" si="218">A1834</f>
        <v>31</v>
      </c>
      <c r="E1835" s="26">
        <v>34</v>
      </c>
      <c r="S1835" s="26" t="e">
        <f t="shared" ca="1" si="217"/>
        <v>#N/A</v>
      </c>
    </row>
    <row r="1836" spans="1:19" x14ac:dyDescent="0.45">
      <c r="A1836" s="26">
        <f t="shared" si="218"/>
        <v>31</v>
      </c>
      <c r="E1836" s="26">
        <v>35</v>
      </c>
      <c r="S1836" s="26" t="e">
        <f t="shared" ca="1" si="217"/>
        <v>#N/A</v>
      </c>
    </row>
    <row r="1837" spans="1:19" x14ac:dyDescent="0.45">
      <c r="A1837" s="26">
        <f t="shared" si="218"/>
        <v>31</v>
      </c>
      <c r="E1837" s="26">
        <v>36</v>
      </c>
      <c r="S1837" s="26" t="e">
        <f t="shared" ca="1" si="217"/>
        <v>#N/A</v>
      </c>
    </row>
    <row r="1838" spans="1:19" x14ac:dyDescent="0.45">
      <c r="A1838" s="26">
        <f t="shared" si="218"/>
        <v>31</v>
      </c>
      <c r="E1838" s="26">
        <v>37</v>
      </c>
      <c r="S1838" s="26" t="e">
        <f t="shared" ca="1" si="217"/>
        <v>#N/A</v>
      </c>
    </row>
    <row r="1839" spans="1:19" x14ac:dyDescent="0.45">
      <c r="A1839" s="26">
        <f t="shared" si="218"/>
        <v>31</v>
      </c>
      <c r="E1839" s="26">
        <v>38</v>
      </c>
      <c r="S1839" s="26" t="e">
        <f t="shared" ca="1" si="217"/>
        <v>#N/A</v>
      </c>
    </row>
    <row r="1840" spans="1:19" x14ac:dyDescent="0.45">
      <c r="A1840" s="26">
        <f t="shared" si="218"/>
        <v>31</v>
      </c>
      <c r="E1840" s="26">
        <v>39</v>
      </c>
      <c r="S1840" s="26" t="e">
        <f t="shared" ca="1" si="217"/>
        <v>#N/A</v>
      </c>
    </row>
    <row r="1841" spans="1:19" x14ac:dyDescent="0.45">
      <c r="A1841" s="26">
        <f t="shared" si="218"/>
        <v>31</v>
      </c>
      <c r="E1841" s="26">
        <v>40</v>
      </c>
      <c r="S1841" s="26" t="e">
        <f t="shared" ca="1" si="217"/>
        <v>#N/A</v>
      </c>
    </row>
    <row r="1842" spans="1:19" x14ac:dyDescent="0.45">
      <c r="A1842" s="26">
        <f t="shared" si="218"/>
        <v>31</v>
      </c>
      <c r="E1842" s="26">
        <v>41</v>
      </c>
      <c r="S1842" s="26" t="e">
        <f t="shared" ca="1" si="217"/>
        <v>#N/A</v>
      </c>
    </row>
    <row r="1843" spans="1:19" x14ac:dyDescent="0.45">
      <c r="A1843" s="26">
        <f t="shared" si="218"/>
        <v>31</v>
      </c>
      <c r="E1843" s="26">
        <v>42</v>
      </c>
      <c r="S1843" s="26" t="e">
        <f t="shared" ca="1" si="217"/>
        <v>#N/A</v>
      </c>
    </row>
    <row r="1844" spans="1:19" x14ac:dyDescent="0.45">
      <c r="A1844" s="26">
        <f t="shared" si="218"/>
        <v>31</v>
      </c>
      <c r="E1844" s="26">
        <v>43</v>
      </c>
      <c r="S1844" s="26" t="e">
        <f t="shared" ca="1" si="217"/>
        <v>#N/A</v>
      </c>
    </row>
    <row r="1845" spans="1:19" x14ac:dyDescent="0.45">
      <c r="A1845" s="26">
        <f t="shared" si="218"/>
        <v>31</v>
      </c>
      <c r="E1845" s="26">
        <v>44</v>
      </c>
      <c r="S1845" s="26" t="e">
        <f t="shared" ca="1" si="217"/>
        <v>#N/A</v>
      </c>
    </row>
    <row r="1846" spans="1:19" x14ac:dyDescent="0.45">
      <c r="A1846" s="26">
        <f t="shared" si="218"/>
        <v>31</v>
      </c>
      <c r="E1846" s="26">
        <v>45</v>
      </c>
      <c r="S1846" s="26" t="e">
        <f t="shared" ca="1" si="217"/>
        <v>#N/A</v>
      </c>
    </row>
    <row r="1847" spans="1:19" x14ac:dyDescent="0.45">
      <c r="A1847" s="26">
        <f t="shared" si="218"/>
        <v>31</v>
      </c>
      <c r="E1847" s="26">
        <v>46</v>
      </c>
      <c r="S1847" s="26" t="e">
        <f t="shared" ca="1" si="217"/>
        <v>#N/A</v>
      </c>
    </row>
    <row r="1848" spans="1:19" x14ac:dyDescent="0.45">
      <c r="A1848" s="26">
        <f t="shared" si="218"/>
        <v>31</v>
      </c>
      <c r="E1848" s="26">
        <v>47</v>
      </c>
      <c r="S1848" s="26" t="e">
        <f t="shared" ca="1" si="217"/>
        <v>#N/A</v>
      </c>
    </row>
    <row r="1849" spans="1:19" x14ac:dyDescent="0.45">
      <c r="A1849" s="26">
        <f t="shared" si="218"/>
        <v>31</v>
      </c>
      <c r="E1849" s="26">
        <v>48</v>
      </c>
      <c r="S1849" s="26" t="e">
        <f t="shared" ca="1" si="217"/>
        <v>#N/A</v>
      </c>
    </row>
    <row r="1850" spans="1:19" x14ac:dyDescent="0.45">
      <c r="A1850" s="26">
        <f t="shared" si="218"/>
        <v>31</v>
      </c>
      <c r="E1850" s="26">
        <v>49</v>
      </c>
      <c r="S1850" s="26" t="e">
        <f t="shared" ca="1" si="217"/>
        <v>#N/A</v>
      </c>
    </row>
    <row r="1851" spans="1:19" x14ac:dyDescent="0.45">
      <c r="A1851" s="26">
        <f t="shared" si="218"/>
        <v>31</v>
      </c>
      <c r="E1851" s="26">
        <v>50</v>
      </c>
      <c r="S1851" s="26" t="e">
        <f t="shared" ca="1" si="217"/>
        <v>#N/A</v>
      </c>
    </row>
    <row r="1852" spans="1:19" x14ac:dyDescent="0.45">
      <c r="A1852" s="26">
        <f t="shared" si="218"/>
        <v>31</v>
      </c>
      <c r="E1852" s="26">
        <v>51</v>
      </c>
      <c r="S1852" s="26" t="e">
        <f t="shared" ca="1" si="217"/>
        <v>#N/A</v>
      </c>
    </row>
    <row r="1853" spans="1:19" x14ac:dyDescent="0.45">
      <c r="A1853" s="26">
        <f t="shared" si="218"/>
        <v>31</v>
      </c>
      <c r="E1853" s="26">
        <v>52</v>
      </c>
      <c r="S1853" s="26" t="e">
        <f t="shared" ca="1" si="217"/>
        <v>#N/A</v>
      </c>
    </row>
    <row r="1862" spans="1:21" x14ac:dyDescent="0.45">
      <c r="A1862" s="26">
        <f>(ROW()+58)/60</f>
        <v>32</v>
      </c>
      <c r="B1862" s="26">
        <f ca="1">INDIRECT("select!E"&amp;TEXT($B$1+A1862,"#"))</f>
        <v>0</v>
      </c>
      <c r="C1862" s="26" t="e">
        <f ca="1">VLOOKUP(B1862,$A$3181:$D$3190,4)</f>
        <v>#N/A</v>
      </c>
      <c r="D1862" s="26" t="e">
        <f ca="1">VLOOKUP(B1862,$A$3181:$D$3190,3)</f>
        <v>#N/A</v>
      </c>
      <c r="E1862" s="26">
        <v>1</v>
      </c>
      <c r="F1862" s="26" t="str">
        <f t="shared" ref="F1862:F1884" ca="1" si="219">IF(E1862&lt;=D$62,INDIRECT("E"&amp;TEXT($F$1+C$62+E1862-1,"#")),"")</f>
        <v>金融・保険</v>
      </c>
      <c r="G1862" s="26">
        <f ca="1">INDIRECT("select!G"&amp;TEXT($B$1+A1862,"#"))</f>
        <v>0</v>
      </c>
      <c r="H1862" s="26" t="e">
        <f ca="1">VLOOKUP(G1862,E$3181:G$3219,3,0)</f>
        <v>#N/A</v>
      </c>
      <c r="I1862" s="26" t="e">
        <f ca="1">VLOOKUP(G1862,E$3181:G$3219,2,0)</f>
        <v>#N/A</v>
      </c>
      <c r="J1862" s="26" t="e">
        <f t="shared" ref="J1862:J1870" ca="1" si="220">IF(E1862&lt;=INDIRECT("I$"&amp;TEXT(ROW()-E1862+1,"#")),INDIRECT("H$"&amp;TEXT($F$1+INDIRECT("H$"&amp;TEXT(ROW()-E1862+1,"#"))+E1862-1,"#")),"")</f>
        <v>#N/A</v>
      </c>
      <c r="K1862" s="26">
        <f ca="1">INDIRECT("select!H"&amp;TEXT($B$1+A1862,"#"))</f>
        <v>0</v>
      </c>
      <c r="L1862" s="26" t="e">
        <f ca="1">VLOOKUP(K1862,H$3181:J$3287,3,0)</f>
        <v>#N/A</v>
      </c>
      <c r="M1862" s="26" t="e">
        <f ca="1">VLOOKUP(K1862,H$3181:J$3287,2,0)</f>
        <v>#N/A</v>
      </c>
      <c r="N1862" s="26" t="e">
        <f t="shared" ref="N1862:N1884" ca="1" si="221">IF(E1862&lt;=INDIRECT("M$"&amp;TEXT(ROW()-E1862+1,"#")),INDIRECT("K$"&amp;TEXT($F$1+INDIRECT("L$"&amp;TEXT(ROW()-E1862+1,"#"))+E1862-1,"#")),"")</f>
        <v>#N/A</v>
      </c>
      <c r="O1862" s="26">
        <f ca="1">INDIRECT("select!I"&amp;TEXT($B$1+A1862,"#"))</f>
        <v>0</v>
      </c>
      <c r="Q1862" s="26" t="e">
        <f ca="1">VLOOKUP(O1862,K$3181:O$3570,5,0)</f>
        <v>#N/A</v>
      </c>
      <c r="R1862" s="26" t="e">
        <f ca="1">VLOOKUP(O1862,K$3181:O$3570,4,0)</f>
        <v>#N/A</v>
      </c>
      <c r="S1862" s="26" t="e">
        <f t="shared" ref="S1862:S1893" ca="1" si="222">IF(E1862&lt;=INDIRECT("R$"&amp;TEXT(ROW()-E1862+1,"#")),INDIRECT("P$"&amp;TEXT($F$1+INDIRECT("Q$"&amp;TEXT(ROW()-E1862+1,"#"))+E1862-1,"#")),"")</f>
        <v>#N/A</v>
      </c>
      <c r="T1862" s="26" t="str">
        <f ca="1">IFERROR(VLOOKUP(O1862,K$3181:O$3570,2,0),"")</f>
        <v/>
      </c>
      <c r="U1862" s="26">
        <f ca="1">IFERROR(VLOOKUP(O1862,K$3181:O$3570,3,0),0)</f>
        <v>0</v>
      </c>
    </row>
    <row r="1863" spans="1:21" x14ac:dyDescent="0.45">
      <c r="A1863" s="26">
        <f t="shared" ref="A1863:A1894" si="223">A1862</f>
        <v>32</v>
      </c>
      <c r="E1863" s="26">
        <v>2</v>
      </c>
      <c r="F1863" s="26" t="str">
        <f t="shared" ca="1" si="219"/>
        <v/>
      </c>
      <c r="J1863" s="26" t="e">
        <f t="shared" ca="1" si="220"/>
        <v>#N/A</v>
      </c>
      <c r="N1863" s="26" t="e">
        <f t="shared" ca="1" si="221"/>
        <v>#N/A</v>
      </c>
      <c r="S1863" s="26" t="e">
        <f t="shared" ca="1" si="222"/>
        <v>#N/A</v>
      </c>
    </row>
    <row r="1864" spans="1:21" x14ac:dyDescent="0.45">
      <c r="A1864" s="26">
        <f t="shared" si="223"/>
        <v>32</v>
      </c>
      <c r="E1864" s="26">
        <v>3</v>
      </c>
      <c r="F1864" s="26" t="str">
        <f t="shared" ca="1" si="219"/>
        <v/>
      </c>
      <c r="J1864" s="26" t="e">
        <f t="shared" ca="1" si="220"/>
        <v>#N/A</v>
      </c>
      <c r="N1864" s="26" t="e">
        <f t="shared" ca="1" si="221"/>
        <v>#N/A</v>
      </c>
      <c r="S1864" s="26" t="e">
        <f t="shared" ca="1" si="222"/>
        <v>#N/A</v>
      </c>
    </row>
    <row r="1865" spans="1:21" x14ac:dyDescent="0.45">
      <c r="A1865" s="26">
        <f t="shared" si="223"/>
        <v>32</v>
      </c>
      <c r="E1865" s="26">
        <v>4</v>
      </c>
      <c r="F1865" s="26" t="str">
        <f t="shared" ca="1" si="219"/>
        <v/>
      </c>
      <c r="J1865" s="26" t="e">
        <f t="shared" ca="1" si="220"/>
        <v>#N/A</v>
      </c>
      <c r="N1865" s="26" t="e">
        <f t="shared" ca="1" si="221"/>
        <v>#N/A</v>
      </c>
      <c r="S1865" s="26" t="e">
        <f t="shared" ca="1" si="222"/>
        <v>#N/A</v>
      </c>
    </row>
    <row r="1866" spans="1:21" x14ac:dyDescent="0.45">
      <c r="A1866" s="26">
        <f t="shared" si="223"/>
        <v>32</v>
      </c>
      <c r="E1866" s="26">
        <v>5</v>
      </c>
      <c r="F1866" s="26" t="str">
        <f t="shared" ca="1" si="219"/>
        <v/>
      </c>
      <c r="J1866" s="26" t="e">
        <f t="shared" ca="1" si="220"/>
        <v>#N/A</v>
      </c>
      <c r="N1866" s="26" t="e">
        <f t="shared" ca="1" si="221"/>
        <v>#N/A</v>
      </c>
      <c r="S1866" s="26" t="e">
        <f t="shared" ca="1" si="222"/>
        <v>#N/A</v>
      </c>
    </row>
    <row r="1867" spans="1:21" x14ac:dyDescent="0.45">
      <c r="A1867" s="26">
        <f t="shared" si="223"/>
        <v>32</v>
      </c>
      <c r="E1867" s="26">
        <v>6</v>
      </c>
      <c r="F1867" s="26" t="str">
        <f t="shared" ca="1" si="219"/>
        <v/>
      </c>
      <c r="J1867" s="26" t="e">
        <f t="shared" ca="1" si="220"/>
        <v>#N/A</v>
      </c>
      <c r="N1867" s="26" t="e">
        <f t="shared" ca="1" si="221"/>
        <v>#N/A</v>
      </c>
      <c r="S1867" s="26" t="e">
        <f t="shared" ca="1" si="222"/>
        <v>#N/A</v>
      </c>
    </row>
    <row r="1868" spans="1:21" x14ac:dyDescent="0.45">
      <c r="A1868" s="26">
        <f t="shared" si="223"/>
        <v>32</v>
      </c>
      <c r="E1868" s="26">
        <v>7</v>
      </c>
      <c r="F1868" s="26" t="str">
        <f t="shared" ca="1" si="219"/>
        <v/>
      </c>
      <c r="J1868" s="26" t="e">
        <f t="shared" ca="1" si="220"/>
        <v>#N/A</v>
      </c>
      <c r="N1868" s="26" t="e">
        <f t="shared" ca="1" si="221"/>
        <v>#N/A</v>
      </c>
      <c r="S1868" s="26" t="e">
        <f t="shared" ca="1" si="222"/>
        <v>#N/A</v>
      </c>
    </row>
    <row r="1869" spans="1:21" x14ac:dyDescent="0.45">
      <c r="A1869" s="26">
        <f t="shared" si="223"/>
        <v>32</v>
      </c>
      <c r="E1869" s="26">
        <v>8</v>
      </c>
      <c r="F1869" s="26" t="str">
        <f t="shared" ca="1" si="219"/>
        <v/>
      </c>
      <c r="J1869" s="26" t="e">
        <f t="shared" ca="1" si="220"/>
        <v>#N/A</v>
      </c>
      <c r="N1869" s="26" t="e">
        <f t="shared" ca="1" si="221"/>
        <v>#N/A</v>
      </c>
      <c r="S1869" s="26" t="e">
        <f t="shared" ca="1" si="222"/>
        <v>#N/A</v>
      </c>
    </row>
    <row r="1870" spans="1:21" x14ac:dyDescent="0.45">
      <c r="A1870" s="26">
        <f t="shared" si="223"/>
        <v>32</v>
      </c>
      <c r="E1870" s="26">
        <v>9</v>
      </c>
      <c r="F1870" s="26" t="str">
        <f t="shared" ca="1" si="219"/>
        <v/>
      </c>
      <c r="J1870" s="26" t="e">
        <f t="shared" ca="1" si="220"/>
        <v>#N/A</v>
      </c>
      <c r="N1870" s="26" t="e">
        <f t="shared" ca="1" si="221"/>
        <v>#N/A</v>
      </c>
      <c r="S1870" s="26" t="e">
        <f t="shared" ca="1" si="222"/>
        <v>#N/A</v>
      </c>
    </row>
    <row r="1871" spans="1:21" x14ac:dyDescent="0.45">
      <c r="A1871" s="26">
        <f t="shared" si="223"/>
        <v>32</v>
      </c>
      <c r="E1871" s="26">
        <v>10</v>
      </c>
      <c r="F1871" s="26" t="str">
        <f t="shared" ca="1" si="219"/>
        <v/>
      </c>
      <c r="N1871" s="26" t="e">
        <f t="shared" ca="1" si="221"/>
        <v>#N/A</v>
      </c>
      <c r="S1871" s="26" t="e">
        <f t="shared" ca="1" si="222"/>
        <v>#N/A</v>
      </c>
    </row>
    <row r="1872" spans="1:21" x14ac:dyDescent="0.45">
      <c r="A1872" s="26">
        <f t="shared" si="223"/>
        <v>32</v>
      </c>
      <c r="E1872" s="26">
        <v>11</v>
      </c>
      <c r="F1872" s="26" t="str">
        <f t="shared" ca="1" si="219"/>
        <v/>
      </c>
      <c r="N1872" s="26" t="e">
        <f t="shared" ca="1" si="221"/>
        <v>#N/A</v>
      </c>
      <c r="S1872" s="26" t="e">
        <f t="shared" ca="1" si="222"/>
        <v>#N/A</v>
      </c>
    </row>
    <row r="1873" spans="1:19" x14ac:dyDescent="0.45">
      <c r="A1873" s="26">
        <f t="shared" si="223"/>
        <v>32</v>
      </c>
      <c r="E1873" s="26">
        <v>12</v>
      </c>
      <c r="F1873" s="26" t="str">
        <f t="shared" ca="1" si="219"/>
        <v/>
      </c>
      <c r="N1873" s="26" t="e">
        <f t="shared" ca="1" si="221"/>
        <v>#N/A</v>
      </c>
      <c r="S1873" s="26" t="e">
        <f t="shared" ca="1" si="222"/>
        <v>#N/A</v>
      </c>
    </row>
    <row r="1874" spans="1:19" x14ac:dyDescent="0.45">
      <c r="A1874" s="26">
        <f t="shared" si="223"/>
        <v>32</v>
      </c>
      <c r="E1874" s="26">
        <v>13</v>
      </c>
      <c r="F1874" s="26" t="str">
        <f t="shared" ca="1" si="219"/>
        <v/>
      </c>
      <c r="N1874" s="26" t="e">
        <f t="shared" ca="1" si="221"/>
        <v>#N/A</v>
      </c>
      <c r="S1874" s="26" t="e">
        <f t="shared" ca="1" si="222"/>
        <v>#N/A</v>
      </c>
    </row>
    <row r="1875" spans="1:19" x14ac:dyDescent="0.45">
      <c r="A1875" s="26">
        <f t="shared" si="223"/>
        <v>32</v>
      </c>
      <c r="E1875" s="26">
        <v>14</v>
      </c>
      <c r="F1875" s="26" t="str">
        <f t="shared" ca="1" si="219"/>
        <v/>
      </c>
      <c r="N1875" s="26" t="e">
        <f t="shared" ca="1" si="221"/>
        <v>#N/A</v>
      </c>
      <c r="S1875" s="26" t="e">
        <f t="shared" ca="1" si="222"/>
        <v>#N/A</v>
      </c>
    </row>
    <row r="1876" spans="1:19" x14ac:dyDescent="0.45">
      <c r="A1876" s="26">
        <f t="shared" si="223"/>
        <v>32</v>
      </c>
      <c r="E1876" s="26">
        <v>15</v>
      </c>
      <c r="F1876" s="26" t="str">
        <f t="shared" ca="1" si="219"/>
        <v/>
      </c>
      <c r="N1876" s="26" t="e">
        <f t="shared" ca="1" si="221"/>
        <v>#N/A</v>
      </c>
      <c r="S1876" s="26" t="e">
        <f t="shared" ca="1" si="222"/>
        <v>#N/A</v>
      </c>
    </row>
    <row r="1877" spans="1:19" x14ac:dyDescent="0.45">
      <c r="A1877" s="26">
        <f t="shared" si="223"/>
        <v>32</v>
      </c>
      <c r="E1877" s="26">
        <v>16</v>
      </c>
      <c r="F1877" s="26" t="str">
        <f t="shared" ca="1" si="219"/>
        <v/>
      </c>
      <c r="N1877" s="26" t="e">
        <f t="shared" ca="1" si="221"/>
        <v>#N/A</v>
      </c>
      <c r="S1877" s="26" t="e">
        <f t="shared" ca="1" si="222"/>
        <v>#N/A</v>
      </c>
    </row>
    <row r="1878" spans="1:19" x14ac:dyDescent="0.45">
      <c r="A1878" s="26">
        <f t="shared" si="223"/>
        <v>32</v>
      </c>
      <c r="E1878" s="26">
        <v>17</v>
      </c>
      <c r="F1878" s="26" t="str">
        <f t="shared" ca="1" si="219"/>
        <v/>
      </c>
      <c r="N1878" s="26" t="e">
        <f t="shared" ca="1" si="221"/>
        <v>#N/A</v>
      </c>
      <c r="S1878" s="26" t="e">
        <f t="shared" ca="1" si="222"/>
        <v>#N/A</v>
      </c>
    </row>
    <row r="1879" spans="1:19" x14ac:dyDescent="0.45">
      <c r="A1879" s="26">
        <f t="shared" si="223"/>
        <v>32</v>
      </c>
      <c r="E1879" s="26">
        <v>18</v>
      </c>
      <c r="F1879" s="26" t="str">
        <f t="shared" ca="1" si="219"/>
        <v/>
      </c>
      <c r="N1879" s="26" t="e">
        <f t="shared" ca="1" si="221"/>
        <v>#N/A</v>
      </c>
      <c r="S1879" s="26" t="e">
        <f t="shared" ca="1" si="222"/>
        <v>#N/A</v>
      </c>
    </row>
    <row r="1880" spans="1:19" x14ac:dyDescent="0.45">
      <c r="A1880" s="26">
        <f t="shared" si="223"/>
        <v>32</v>
      </c>
      <c r="E1880" s="26">
        <v>19</v>
      </c>
      <c r="F1880" s="26" t="str">
        <f t="shared" ca="1" si="219"/>
        <v/>
      </c>
      <c r="N1880" s="26" t="e">
        <f t="shared" ca="1" si="221"/>
        <v>#N/A</v>
      </c>
      <c r="S1880" s="26" t="e">
        <f t="shared" ca="1" si="222"/>
        <v>#N/A</v>
      </c>
    </row>
    <row r="1881" spans="1:19" x14ac:dyDescent="0.45">
      <c r="A1881" s="26">
        <f t="shared" si="223"/>
        <v>32</v>
      </c>
      <c r="E1881" s="26">
        <v>20</v>
      </c>
      <c r="F1881" s="26" t="str">
        <f t="shared" ca="1" si="219"/>
        <v/>
      </c>
      <c r="N1881" s="26" t="e">
        <f t="shared" ca="1" si="221"/>
        <v>#N/A</v>
      </c>
      <c r="S1881" s="26" t="e">
        <f t="shared" ca="1" si="222"/>
        <v>#N/A</v>
      </c>
    </row>
    <row r="1882" spans="1:19" x14ac:dyDescent="0.45">
      <c r="A1882" s="26">
        <f t="shared" si="223"/>
        <v>32</v>
      </c>
      <c r="E1882" s="26">
        <v>21</v>
      </c>
      <c r="F1882" s="26" t="str">
        <f t="shared" ca="1" si="219"/>
        <v/>
      </c>
      <c r="N1882" s="26" t="e">
        <f t="shared" ca="1" si="221"/>
        <v>#N/A</v>
      </c>
      <c r="S1882" s="26" t="e">
        <f t="shared" ca="1" si="222"/>
        <v>#N/A</v>
      </c>
    </row>
    <row r="1883" spans="1:19" x14ac:dyDescent="0.45">
      <c r="A1883" s="26">
        <f t="shared" si="223"/>
        <v>32</v>
      </c>
      <c r="E1883" s="26">
        <v>22</v>
      </c>
      <c r="F1883" s="26" t="str">
        <f t="shared" ca="1" si="219"/>
        <v/>
      </c>
      <c r="N1883" s="26" t="e">
        <f t="shared" ca="1" si="221"/>
        <v>#N/A</v>
      </c>
      <c r="S1883" s="26" t="e">
        <f t="shared" ca="1" si="222"/>
        <v>#N/A</v>
      </c>
    </row>
    <row r="1884" spans="1:19" x14ac:dyDescent="0.45">
      <c r="A1884" s="26">
        <f t="shared" si="223"/>
        <v>32</v>
      </c>
      <c r="E1884" s="26">
        <v>23</v>
      </c>
      <c r="F1884" s="26" t="str">
        <f t="shared" ca="1" si="219"/>
        <v/>
      </c>
      <c r="N1884" s="26" t="e">
        <f t="shared" ca="1" si="221"/>
        <v>#N/A</v>
      </c>
      <c r="S1884" s="26" t="e">
        <f t="shared" ca="1" si="222"/>
        <v>#N/A</v>
      </c>
    </row>
    <row r="1885" spans="1:19" x14ac:dyDescent="0.45">
      <c r="A1885" s="26">
        <f t="shared" si="223"/>
        <v>32</v>
      </c>
      <c r="E1885" s="26">
        <v>24</v>
      </c>
      <c r="S1885" s="26" t="e">
        <f t="shared" ca="1" si="222"/>
        <v>#N/A</v>
      </c>
    </row>
    <row r="1886" spans="1:19" x14ac:dyDescent="0.45">
      <c r="A1886" s="26">
        <f t="shared" si="223"/>
        <v>32</v>
      </c>
      <c r="E1886" s="26">
        <v>25</v>
      </c>
      <c r="S1886" s="26" t="e">
        <f t="shared" ca="1" si="222"/>
        <v>#N/A</v>
      </c>
    </row>
    <row r="1887" spans="1:19" x14ac:dyDescent="0.45">
      <c r="A1887" s="26">
        <f t="shared" si="223"/>
        <v>32</v>
      </c>
      <c r="E1887" s="26">
        <v>26</v>
      </c>
      <c r="S1887" s="26" t="e">
        <f t="shared" ca="1" si="222"/>
        <v>#N/A</v>
      </c>
    </row>
    <row r="1888" spans="1:19" x14ac:dyDescent="0.45">
      <c r="A1888" s="26">
        <f t="shared" si="223"/>
        <v>32</v>
      </c>
      <c r="E1888" s="26">
        <v>27</v>
      </c>
      <c r="S1888" s="26" t="e">
        <f t="shared" ca="1" si="222"/>
        <v>#N/A</v>
      </c>
    </row>
    <row r="1889" spans="1:19" x14ac:dyDescent="0.45">
      <c r="A1889" s="26">
        <f t="shared" si="223"/>
        <v>32</v>
      </c>
      <c r="E1889" s="26">
        <v>28</v>
      </c>
      <c r="S1889" s="26" t="e">
        <f t="shared" ca="1" si="222"/>
        <v>#N/A</v>
      </c>
    </row>
    <row r="1890" spans="1:19" x14ac:dyDescent="0.45">
      <c r="A1890" s="26">
        <f t="shared" si="223"/>
        <v>32</v>
      </c>
      <c r="E1890" s="26">
        <v>29</v>
      </c>
      <c r="S1890" s="26" t="e">
        <f t="shared" ca="1" si="222"/>
        <v>#N/A</v>
      </c>
    </row>
    <row r="1891" spans="1:19" x14ac:dyDescent="0.45">
      <c r="A1891" s="26">
        <f t="shared" si="223"/>
        <v>32</v>
      </c>
      <c r="E1891" s="26">
        <v>30</v>
      </c>
      <c r="S1891" s="26" t="e">
        <f t="shared" ca="1" si="222"/>
        <v>#N/A</v>
      </c>
    </row>
    <row r="1892" spans="1:19" x14ac:dyDescent="0.45">
      <c r="A1892" s="26">
        <f t="shared" si="223"/>
        <v>32</v>
      </c>
      <c r="E1892" s="26">
        <v>31</v>
      </c>
      <c r="S1892" s="26" t="e">
        <f t="shared" ca="1" si="222"/>
        <v>#N/A</v>
      </c>
    </row>
    <row r="1893" spans="1:19" x14ac:dyDescent="0.45">
      <c r="A1893" s="26">
        <f t="shared" si="223"/>
        <v>32</v>
      </c>
      <c r="E1893" s="26">
        <v>32</v>
      </c>
      <c r="S1893" s="26" t="e">
        <f t="shared" ca="1" si="222"/>
        <v>#N/A</v>
      </c>
    </row>
    <row r="1894" spans="1:19" x14ac:dyDescent="0.45">
      <c r="A1894" s="26">
        <f t="shared" si="223"/>
        <v>32</v>
      </c>
      <c r="E1894" s="26">
        <v>33</v>
      </c>
      <c r="S1894" s="26" t="e">
        <f t="shared" ref="S1894:S1913" ca="1" si="224">IF(E1894&lt;=INDIRECT("R$"&amp;TEXT(ROW()-E1894+1,"#")),INDIRECT("P$"&amp;TEXT($F$1+INDIRECT("Q$"&amp;TEXT(ROW()-E1894+1,"#"))+E1894-1,"#")),"")</f>
        <v>#N/A</v>
      </c>
    </row>
    <row r="1895" spans="1:19" x14ac:dyDescent="0.45">
      <c r="A1895" s="26">
        <f t="shared" ref="A1895:A1913" si="225">A1894</f>
        <v>32</v>
      </c>
      <c r="E1895" s="26">
        <v>34</v>
      </c>
      <c r="S1895" s="26" t="e">
        <f t="shared" ca="1" si="224"/>
        <v>#N/A</v>
      </c>
    </row>
    <row r="1896" spans="1:19" x14ac:dyDescent="0.45">
      <c r="A1896" s="26">
        <f t="shared" si="225"/>
        <v>32</v>
      </c>
      <c r="E1896" s="26">
        <v>35</v>
      </c>
      <c r="S1896" s="26" t="e">
        <f t="shared" ca="1" si="224"/>
        <v>#N/A</v>
      </c>
    </row>
    <row r="1897" spans="1:19" x14ac:dyDescent="0.45">
      <c r="A1897" s="26">
        <f t="shared" si="225"/>
        <v>32</v>
      </c>
      <c r="E1897" s="26">
        <v>36</v>
      </c>
      <c r="S1897" s="26" t="e">
        <f t="shared" ca="1" si="224"/>
        <v>#N/A</v>
      </c>
    </row>
    <row r="1898" spans="1:19" x14ac:dyDescent="0.45">
      <c r="A1898" s="26">
        <f t="shared" si="225"/>
        <v>32</v>
      </c>
      <c r="E1898" s="26">
        <v>37</v>
      </c>
      <c r="S1898" s="26" t="e">
        <f t="shared" ca="1" si="224"/>
        <v>#N/A</v>
      </c>
    </row>
    <row r="1899" spans="1:19" x14ac:dyDescent="0.45">
      <c r="A1899" s="26">
        <f t="shared" si="225"/>
        <v>32</v>
      </c>
      <c r="E1899" s="26">
        <v>38</v>
      </c>
      <c r="S1899" s="26" t="e">
        <f t="shared" ca="1" si="224"/>
        <v>#N/A</v>
      </c>
    </row>
    <row r="1900" spans="1:19" x14ac:dyDescent="0.45">
      <c r="A1900" s="26">
        <f t="shared" si="225"/>
        <v>32</v>
      </c>
      <c r="E1900" s="26">
        <v>39</v>
      </c>
      <c r="S1900" s="26" t="e">
        <f t="shared" ca="1" si="224"/>
        <v>#N/A</v>
      </c>
    </row>
    <row r="1901" spans="1:19" x14ac:dyDescent="0.45">
      <c r="A1901" s="26">
        <f t="shared" si="225"/>
        <v>32</v>
      </c>
      <c r="E1901" s="26">
        <v>40</v>
      </c>
      <c r="S1901" s="26" t="e">
        <f t="shared" ca="1" si="224"/>
        <v>#N/A</v>
      </c>
    </row>
    <row r="1902" spans="1:19" x14ac:dyDescent="0.45">
      <c r="A1902" s="26">
        <f t="shared" si="225"/>
        <v>32</v>
      </c>
      <c r="E1902" s="26">
        <v>41</v>
      </c>
      <c r="S1902" s="26" t="e">
        <f t="shared" ca="1" si="224"/>
        <v>#N/A</v>
      </c>
    </row>
    <row r="1903" spans="1:19" x14ac:dyDescent="0.45">
      <c r="A1903" s="26">
        <f t="shared" si="225"/>
        <v>32</v>
      </c>
      <c r="E1903" s="26">
        <v>42</v>
      </c>
      <c r="S1903" s="26" t="e">
        <f t="shared" ca="1" si="224"/>
        <v>#N/A</v>
      </c>
    </row>
    <row r="1904" spans="1:19" x14ac:dyDescent="0.45">
      <c r="A1904" s="26">
        <f t="shared" si="225"/>
        <v>32</v>
      </c>
      <c r="E1904" s="26">
        <v>43</v>
      </c>
      <c r="S1904" s="26" t="e">
        <f t="shared" ca="1" si="224"/>
        <v>#N/A</v>
      </c>
    </row>
    <row r="1905" spans="1:19" x14ac:dyDescent="0.45">
      <c r="A1905" s="26">
        <f t="shared" si="225"/>
        <v>32</v>
      </c>
      <c r="E1905" s="26">
        <v>44</v>
      </c>
      <c r="S1905" s="26" t="e">
        <f t="shared" ca="1" si="224"/>
        <v>#N/A</v>
      </c>
    </row>
    <row r="1906" spans="1:19" x14ac:dyDescent="0.45">
      <c r="A1906" s="26">
        <f t="shared" si="225"/>
        <v>32</v>
      </c>
      <c r="E1906" s="26">
        <v>45</v>
      </c>
      <c r="S1906" s="26" t="e">
        <f t="shared" ca="1" si="224"/>
        <v>#N/A</v>
      </c>
    </row>
    <row r="1907" spans="1:19" x14ac:dyDescent="0.45">
      <c r="A1907" s="26">
        <f t="shared" si="225"/>
        <v>32</v>
      </c>
      <c r="E1907" s="26">
        <v>46</v>
      </c>
      <c r="S1907" s="26" t="e">
        <f t="shared" ca="1" si="224"/>
        <v>#N/A</v>
      </c>
    </row>
    <row r="1908" spans="1:19" x14ac:dyDescent="0.45">
      <c r="A1908" s="26">
        <f t="shared" si="225"/>
        <v>32</v>
      </c>
      <c r="E1908" s="26">
        <v>47</v>
      </c>
      <c r="S1908" s="26" t="e">
        <f t="shared" ca="1" si="224"/>
        <v>#N/A</v>
      </c>
    </row>
    <row r="1909" spans="1:19" x14ac:dyDescent="0.45">
      <c r="A1909" s="26">
        <f t="shared" si="225"/>
        <v>32</v>
      </c>
      <c r="E1909" s="26">
        <v>48</v>
      </c>
      <c r="S1909" s="26" t="e">
        <f t="shared" ca="1" si="224"/>
        <v>#N/A</v>
      </c>
    </row>
    <row r="1910" spans="1:19" x14ac:dyDescent="0.45">
      <c r="A1910" s="26">
        <f t="shared" si="225"/>
        <v>32</v>
      </c>
      <c r="E1910" s="26">
        <v>49</v>
      </c>
      <c r="S1910" s="26" t="e">
        <f t="shared" ca="1" si="224"/>
        <v>#N/A</v>
      </c>
    </row>
    <row r="1911" spans="1:19" x14ac:dyDescent="0.45">
      <c r="A1911" s="26">
        <f t="shared" si="225"/>
        <v>32</v>
      </c>
      <c r="E1911" s="26">
        <v>50</v>
      </c>
      <c r="S1911" s="26" t="e">
        <f t="shared" ca="1" si="224"/>
        <v>#N/A</v>
      </c>
    </row>
    <row r="1912" spans="1:19" x14ac:dyDescent="0.45">
      <c r="A1912" s="26">
        <f t="shared" si="225"/>
        <v>32</v>
      </c>
      <c r="E1912" s="26">
        <v>51</v>
      </c>
      <c r="S1912" s="26" t="e">
        <f t="shared" ca="1" si="224"/>
        <v>#N/A</v>
      </c>
    </row>
    <row r="1913" spans="1:19" x14ac:dyDescent="0.45">
      <c r="A1913" s="26">
        <f t="shared" si="225"/>
        <v>32</v>
      </c>
      <c r="E1913" s="26">
        <v>52</v>
      </c>
      <c r="S1913" s="26" t="e">
        <f t="shared" ca="1" si="224"/>
        <v>#N/A</v>
      </c>
    </row>
    <row r="1922" spans="1:21" x14ac:dyDescent="0.45">
      <c r="A1922" s="26">
        <f>(ROW()+58)/60</f>
        <v>33</v>
      </c>
      <c r="B1922" s="26">
        <f ca="1">INDIRECT("select!E"&amp;TEXT($B$1+A1922,"#"))</f>
        <v>0</v>
      </c>
      <c r="C1922" s="26" t="e">
        <f ca="1">VLOOKUP(B1922,$A$3181:$D$3190,4)</f>
        <v>#N/A</v>
      </c>
      <c r="D1922" s="26" t="e">
        <f ca="1">VLOOKUP(B1922,$A$3181:$D$3190,3)</f>
        <v>#N/A</v>
      </c>
      <c r="E1922" s="26">
        <v>1</v>
      </c>
      <c r="F1922" s="26" t="str">
        <f t="shared" ref="F1922:F1944" ca="1" si="226">IF(E1922&lt;=D$62,INDIRECT("E"&amp;TEXT($F$1+C$62+E1922-1,"#")),"")</f>
        <v>金融・保険</v>
      </c>
      <c r="G1922" s="26">
        <f ca="1">INDIRECT("select!G"&amp;TEXT($B$1+A1922,"#"))</f>
        <v>0</v>
      </c>
      <c r="H1922" s="26" t="e">
        <f ca="1">VLOOKUP(G1922,E$3181:G$3219,3,0)</f>
        <v>#N/A</v>
      </c>
      <c r="I1922" s="26" t="e">
        <f ca="1">VLOOKUP(G1922,E$3181:G$3219,2,0)</f>
        <v>#N/A</v>
      </c>
      <c r="J1922" s="26" t="e">
        <f t="shared" ref="J1922:J1930" ca="1" si="227">IF(E1922&lt;=INDIRECT("I$"&amp;TEXT(ROW()-E1922+1,"#")),INDIRECT("H$"&amp;TEXT($F$1+INDIRECT("H$"&amp;TEXT(ROW()-E1922+1,"#"))+E1922-1,"#")),"")</f>
        <v>#N/A</v>
      </c>
      <c r="K1922" s="26">
        <f ca="1">INDIRECT("select!H"&amp;TEXT($B$1+A1922,"#"))</f>
        <v>0</v>
      </c>
      <c r="L1922" s="26" t="e">
        <f ca="1">VLOOKUP(K1922,H$3181:J$3287,3,0)</f>
        <v>#N/A</v>
      </c>
      <c r="M1922" s="26" t="e">
        <f ca="1">VLOOKUP(K1922,H$3181:J$3287,2,0)</f>
        <v>#N/A</v>
      </c>
      <c r="N1922" s="26" t="e">
        <f t="shared" ref="N1922:N1944" ca="1" si="228">IF(E1922&lt;=INDIRECT("M$"&amp;TEXT(ROW()-E1922+1,"#")),INDIRECT("K$"&amp;TEXT($F$1+INDIRECT("L$"&amp;TEXT(ROW()-E1922+1,"#"))+E1922-1,"#")),"")</f>
        <v>#N/A</v>
      </c>
      <c r="O1922" s="26">
        <f ca="1">INDIRECT("select!I"&amp;TEXT($B$1+A1922,"#"))</f>
        <v>0</v>
      </c>
      <c r="Q1922" s="26" t="e">
        <f ca="1">VLOOKUP(O1922,K$3181:O$3570,5,0)</f>
        <v>#N/A</v>
      </c>
      <c r="R1922" s="26" t="e">
        <f ca="1">VLOOKUP(O1922,K$3181:O$3570,4,0)</f>
        <v>#N/A</v>
      </c>
      <c r="S1922" s="26" t="e">
        <f t="shared" ref="S1922:S1953" ca="1" si="229">IF(E1922&lt;=INDIRECT("R$"&amp;TEXT(ROW()-E1922+1,"#")),INDIRECT("P$"&amp;TEXT($F$1+INDIRECT("Q$"&amp;TEXT(ROW()-E1922+1,"#"))+E1922-1,"#")),"")</f>
        <v>#N/A</v>
      </c>
      <c r="T1922" s="26" t="str">
        <f ca="1">IFERROR(VLOOKUP(O1922,K$3181:O$3570,2,0),"")</f>
        <v/>
      </c>
      <c r="U1922" s="26">
        <f ca="1">IFERROR(VLOOKUP(O1922,K$3181:O$3570,3,0),0)</f>
        <v>0</v>
      </c>
    </row>
    <row r="1923" spans="1:21" x14ac:dyDescent="0.45">
      <c r="A1923" s="26">
        <f t="shared" ref="A1923:A1954" si="230">A1922</f>
        <v>33</v>
      </c>
      <c r="E1923" s="26">
        <v>2</v>
      </c>
      <c r="F1923" s="26" t="str">
        <f t="shared" ca="1" si="226"/>
        <v/>
      </c>
      <c r="J1923" s="26" t="e">
        <f t="shared" ca="1" si="227"/>
        <v>#N/A</v>
      </c>
      <c r="N1923" s="26" t="e">
        <f t="shared" ca="1" si="228"/>
        <v>#N/A</v>
      </c>
      <c r="S1923" s="26" t="e">
        <f t="shared" ca="1" si="229"/>
        <v>#N/A</v>
      </c>
    </row>
    <row r="1924" spans="1:21" x14ac:dyDescent="0.45">
      <c r="A1924" s="26">
        <f t="shared" si="230"/>
        <v>33</v>
      </c>
      <c r="E1924" s="26">
        <v>3</v>
      </c>
      <c r="F1924" s="26" t="str">
        <f t="shared" ca="1" si="226"/>
        <v/>
      </c>
      <c r="J1924" s="26" t="e">
        <f t="shared" ca="1" si="227"/>
        <v>#N/A</v>
      </c>
      <c r="N1924" s="26" t="e">
        <f t="shared" ca="1" si="228"/>
        <v>#N/A</v>
      </c>
      <c r="S1924" s="26" t="e">
        <f t="shared" ca="1" si="229"/>
        <v>#N/A</v>
      </c>
    </row>
    <row r="1925" spans="1:21" x14ac:dyDescent="0.45">
      <c r="A1925" s="26">
        <f t="shared" si="230"/>
        <v>33</v>
      </c>
      <c r="E1925" s="26">
        <v>4</v>
      </c>
      <c r="F1925" s="26" t="str">
        <f t="shared" ca="1" si="226"/>
        <v/>
      </c>
      <c r="J1925" s="26" t="e">
        <f t="shared" ca="1" si="227"/>
        <v>#N/A</v>
      </c>
      <c r="N1925" s="26" t="e">
        <f t="shared" ca="1" si="228"/>
        <v>#N/A</v>
      </c>
      <c r="S1925" s="26" t="e">
        <f t="shared" ca="1" si="229"/>
        <v>#N/A</v>
      </c>
    </row>
    <row r="1926" spans="1:21" x14ac:dyDescent="0.45">
      <c r="A1926" s="26">
        <f t="shared" si="230"/>
        <v>33</v>
      </c>
      <c r="E1926" s="26">
        <v>5</v>
      </c>
      <c r="F1926" s="26" t="str">
        <f t="shared" ca="1" si="226"/>
        <v/>
      </c>
      <c r="J1926" s="26" t="e">
        <f t="shared" ca="1" si="227"/>
        <v>#N/A</v>
      </c>
      <c r="N1926" s="26" t="e">
        <f t="shared" ca="1" si="228"/>
        <v>#N/A</v>
      </c>
      <c r="S1926" s="26" t="e">
        <f t="shared" ca="1" si="229"/>
        <v>#N/A</v>
      </c>
    </row>
    <row r="1927" spans="1:21" x14ac:dyDescent="0.45">
      <c r="A1927" s="26">
        <f t="shared" si="230"/>
        <v>33</v>
      </c>
      <c r="E1927" s="26">
        <v>6</v>
      </c>
      <c r="F1927" s="26" t="str">
        <f t="shared" ca="1" si="226"/>
        <v/>
      </c>
      <c r="J1927" s="26" t="e">
        <f t="shared" ca="1" si="227"/>
        <v>#N/A</v>
      </c>
      <c r="N1927" s="26" t="e">
        <f t="shared" ca="1" si="228"/>
        <v>#N/A</v>
      </c>
      <c r="S1927" s="26" t="e">
        <f t="shared" ca="1" si="229"/>
        <v>#N/A</v>
      </c>
    </row>
    <row r="1928" spans="1:21" x14ac:dyDescent="0.45">
      <c r="A1928" s="26">
        <f t="shared" si="230"/>
        <v>33</v>
      </c>
      <c r="E1928" s="26">
        <v>7</v>
      </c>
      <c r="F1928" s="26" t="str">
        <f t="shared" ca="1" si="226"/>
        <v/>
      </c>
      <c r="J1928" s="26" t="e">
        <f t="shared" ca="1" si="227"/>
        <v>#N/A</v>
      </c>
      <c r="N1928" s="26" t="e">
        <f t="shared" ca="1" si="228"/>
        <v>#N/A</v>
      </c>
      <c r="S1928" s="26" t="e">
        <f t="shared" ca="1" si="229"/>
        <v>#N/A</v>
      </c>
    </row>
    <row r="1929" spans="1:21" x14ac:dyDescent="0.45">
      <c r="A1929" s="26">
        <f t="shared" si="230"/>
        <v>33</v>
      </c>
      <c r="E1929" s="26">
        <v>8</v>
      </c>
      <c r="F1929" s="26" t="str">
        <f t="shared" ca="1" si="226"/>
        <v/>
      </c>
      <c r="J1929" s="26" t="e">
        <f t="shared" ca="1" si="227"/>
        <v>#N/A</v>
      </c>
      <c r="N1929" s="26" t="e">
        <f t="shared" ca="1" si="228"/>
        <v>#N/A</v>
      </c>
      <c r="S1929" s="26" t="e">
        <f t="shared" ca="1" si="229"/>
        <v>#N/A</v>
      </c>
    </row>
    <row r="1930" spans="1:21" x14ac:dyDescent="0.45">
      <c r="A1930" s="26">
        <f t="shared" si="230"/>
        <v>33</v>
      </c>
      <c r="E1930" s="26">
        <v>9</v>
      </c>
      <c r="F1930" s="26" t="str">
        <f t="shared" ca="1" si="226"/>
        <v/>
      </c>
      <c r="J1930" s="26" t="e">
        <f t="shared" ca="1" si="227"/>
        <v>#N/A</v>
      </c>
      <c r="N1930" s="26" t="e">
        <f t="shared" ca="1" si="228"/>
        <v>#N/A</v>
      </c>
      <c r="S1930" s="26" t="e">
        <f t="shared" ca="1" si="229"/>
        <v>#N/A</v>
      </c>
    </row>
    <row r="1931" spans="1:21" x14ac:dyDescent="0.45">
      <c r="A1931" s="26">
        <f t="shared" si="230"/>
        <v>33</v>
      </c>
      <c r="E1931" s="26">
        <v>10</v>
      </c>
      <c r="F1931" s="26" t="str">
        <f t="shared" ca="1" si="226"/>
        <v/>
      </c>
      <c r="N1931" s="26" t="e">
        <f t="shared" ca="1" si="228"/>
        <v>#N/A</v>
      </c>
      <c r="S1931" s="26" t="e">
        <f t="shared" ca="1" si="229"/>
        <v>#N/A</v>
      </c>
    </row>
    <row r="1932" spans="1:21" x14ac:dyDescent="0.45">
      <c r="A1932" s="26">
        <f t="shared" si="230"/>
        <v>33</v>
      </c>
      <c r="E1932" s="26">
        <v>11</v>
      </c>
      <c r="F1932" s="26" t="str">
        <f t="shared" ca="1" si="226"/>
        <v/>
      </c>
      <c r="N1932" s="26" t="e">
        <f t="shared" ca="1" si="228"/>
        <v>#N/A</v>
      </c>
      <c r="S1932" s="26" t="e">
        <f t="shared" ca="1" si="229"/>
        <v>#N/A</v>
      </c>
    </row>
    <row r="1933" spans="1:21" x14ac:dyDescent="0.45">
      <c r="A1933" s="26">
        <f t="shared" si="230"/>
        <v>33</v>
      </c>
      <c r="E1933" s="26">
        <v>12</v>
      </c>
      <c r="F1933" s="26" t="str">
        <f t="shared" ca="1" si="226"/>
        <v/>
      </c>
      <c r="N1933" s="26" t="e">
        <f t="shared" ca="1" si="228"/>
        <v>#N/A</v>
      </c>
      <c r="S1933" s="26" t="e">
        <f t="shared" ca="1" si="229"/>
        <v>#N/A</v>
      </c>
    </row>
    <row r="1934" spans="1:21" x14ac:dyDescent="0.45">
      <c r="A1934" s="26">
        <f t="shared" si="230"/>
        <v>33</v>
      </c>
      <c r="E1934" s="26">
        <v>13</v>
      </c>
      <c r="F1934" s="26" t="str">
        <f t="shared" ca="1" si="226"/>
        <v/>
      </c>
      <c r="N1934" s="26" t="e">
        <f t="shared" ca="1" si="228"/>
        <v>#N/A</v>
      </c>
      <c r="S1934" s="26" t="e">
        <f t="shared" ca="1" si="229"/>
        <v>#N/A</v>
      </c>
    </row>
    <row r="1935" spans="1:21" x14ac:dyDescent="0.45">
      <c r="A1935" s="26">
        <f t="shared" si="230"/>
        <v>33</v>
      </c>
      <c r="E1935" s="26">
        <v>14</v>
      </c>
      <c r="F1935" s="26" t="str">
        <f t="shared" ca="1" si="226"/>
        <v/>
      </c>
      <c r="N1935" s="26" t="e">
        <f t="shared" ca="1" si="228"/>
        <v>#N/A</v>
      </c>
      <c r="S1935" s="26" t="e">
        <f t="shared" ca="1" si="229"/>
        <v>#N/A</v>
      </c>
    </row>
    <row r="1936" spans="1:21" x14ac:dyDescent="0.45">
      <c r="A1936" s="26">
        <f t="shared" si="230"/>
        <v>33</v>
      </c>
      <c r="E1936" s="26">
        <v>15</v>
      </c>
      <c r="F1936" s="26" t="str">
        <f t="shared" ca="1" si="226"/>
        <v/>
      </c>
      <c r="N1936" s="26" t="e">
        <f t="shared" ca="1" si="228"/>
        <v>#N/A</v>
      </c>
      <c r="S1936" s="26" t="e">
        <f t="shared" ca="1" si="229"/>
        <v>#N/A</v>
      </c>
    </row>
    <row r="1937" spans="1:19" x14ac:dyDescent="0.45">
      <c r="A1937" s="26">
        <f t="shared" si="230"/>
        <v>33</v>
      </c>
      <c r="E1937" s="26">
        <v>16</v>
      </c>
      <c r="F1937" s="26" t="str">
        <f t="shared" ca="1" si="226"/>
        <v/>
      </c>
      <c r="N1937" s="26" t="e">
        <f t="shared" ca="1" si="228"/>
        <v>#N/A</v>
      </c>
      <c r="S1937" s="26" t="e">
        <f t="shared" ca="1" si="229"/>
        <v>#N/A</v>
      </c>
    </row>
    <row r="1938" spans="1:19" x14ac:dyDescent="0.45">
      <c r="A1938" s="26">
        <f t="shared" si="230"/>
        <v>33</v>
      </c>
      <c r="E1938" s="26">
        <v>17</v>
      </c>
      <c r="F1938" s="26" t="str">
        <f t="shared" ca="1" si="226"/>
        <v/>
      </c>
      <c r="N1938" s="26" t="e">
        <f t="shared" ca="1" si="228"/>
        <v>#N/A</v>
      </c>
      <c r="S1938" s="26" t="e">
        <f t="shared" ca="1" si="229"/>
        <v>#N/A</v>
      </c>
    </row>
    <row r="1939" spans="1:19" x14ac:dyDescent="0.45">
      <c r="A1939" s="26">
        <f t="shared" si="230"/>
        <v>33</v>
      </c>
      <c r="E1939" s="26">
        <v>18</v>
      </c>
      <c r="F1939" s="26" t="str">
        <f t="shared" ca="1" si="226"/>
        <v/>
      </c>
      <c r="N1939" s="26" t="e">
        <f t="shared" ca="1" si="228"/>
        <v>#N/A</v>
      </c>
      <c r="S1939" s="26" t="e">
        <f t="shared" ca="1" si="229"/>
        <v>#N/A</v>
      </c>
    </row>
    <row r="1940" spans="1:19" x14ac:dyDescent="0.45">
      <c r="A1940" s="26">
        <f t="shared" si="230"/>
        <v>33</v>
      </c>
      <c r="E1940" s="26">
        <v>19</v>
      </c>
      <c r="F1940" s="26" t="str">
        <f t="shared" ca="1" si="226"/>
        <v/>
      </c>
      <c r="N1940" s="26" t="e">
        <f t="shared" ca="1" si="228"/>
        <v>#N/A</v>
      </c>
      <c r="S1940" s="26" t="e">
        <f t="shared" ca="1" si="229"/>
        <v>#N/A</v>
      </c>
    </row>
    <row r="1941" spans="1:19" x14ac:dyDescent="0.45">
      <c r="A1941" s="26">
        <f t="shared" si="230"/>
        <v>33</v>
      </c>
      <c r="E1941" s="26">
        <v>20</v>
      </c>
      <c r="F1941" s="26" t="str">
        <f t="shared" ca="1" si="226"/>
        <v/>
      </c>
      <c r="N1941" s="26" t="e">
        <f t="shared" ca="1" si="228"/>
        <v>#N/A</v>
      </c>
      <c r="S1941" s="26" t="e">
        <f t="shared" ca="1" si="229"/>
        <v>#N/A</v>
      </c>
    </row>
    <row r="1942" spans="1:19" x14ac:dyDescent="0.45">
      <c r="A1942" s="26">
        <f t="shared" si="230"/>
        <v>33</v>
      </c>
      <c r="E1942" s="26">
        <v>21</v>
      </c>
      <c r="F1942" s="26" t="str">
        <f t="shared" ca="1" si="226"/>
        <v/>
      </c>
      <c r="N1942" s="26" t="e">
        <f t="shared" ca="1" si="228"/>
        <v>#N/A</v>
      </c>
      <c r="S1942" s="26" t="e">
        <f t="shared" ca="1" si="229"/>
        <v>#N/A</v>
      </c>
    </row>
    <row r="1943" spans="1:19" x14ac:dyDescent="0.45">
      <c r="A1943" s="26">
        <f t="shared" si="230"/>
        <v>33</v>
      </c>
      <c r="E1943" s="26">
        <v>22</v>
      </c>
      <c r="F1943" s="26" t="str">
        <f t="shared" ca="1" si="226"/>
        <v/>
      </c>
      <c r="N1943" s="26" t="e">
        <f t="shared" ca="1" si="228"/>
        <v>#N/A</v>
      </c>
      <c r="S1943" s="26" t="e">
        <f t="shared" ca="1" si="229"/>
        <v>#N/A</v>
      </c>
    </row>
    <row r="1944" spans="1:19" x14ac:dyDescent="0.45">
      <c r="A1944" s="26">
        <f t="shared" si="230"/>
        <v>33</v>
      </c>
      <c r="E1944" s="26">
        <v>23</v>
      </c>
      <c r="F1944" s="26" t="str">
        <f t="shared" ca="1" si="226"/>
        <v/>
      </c>
      <c r="N1944" s="26" t="e">
        <f t="shared" ca="1" si="228"/>
        <v>#N/A</v>
      </c>
      <c r="S1944" s="26" t="e">
        <f t="shared" ca="1" si="229"/>
        <v>#N/A</v>
      </c>
    </row>
    <row r="1945" spans="1:19" x14ac:dyDescent="0.45">
      <c r="A1945" s="26">
        <f t="shared" si="230"/>
        <v>33</v>
      </c>
      <c r="E1945" s="26">
        <v>24</v>
      </c>
      <c r="S1945" s="26" t="e">
        <f t="shared" ca="1" si="229"/>
        <v>#N/A</v>
      </c>
    </row>
    <row r="1946" spans="1:19" x14ac:dyDescent="0.45">
      <c r="A1946" s="26">
        <f t="shared" si="230"/>
        <v>33</v>
      </c>
      <c r="E1946" s="26">
        <v>25</v>
      </c>
      <c r="S1946" s="26" t="e">
        <f t="shared" ca="1" si="229"/>
        <v>#N/A</v>
      </c>
    </row>
    <row r="1947" spans="1:19" x14ac:dyDescent="0.45">
      <c r="A1947" s="26">
        <f t="shared" si="230"/>
        <v>33</v>
      </c>
      <c r="E1947" s="26">
        <v>26</v>
      </c>
      <c r="S1947" s="26" t="e">
        <f t="shared" ca="1" si="229"/>
        <v>#N/A</v>
      </c>
    </row>
    <row r="1948" spans="1:19" x14ac:dyDescent="0.45">
      <c r="A1948" s="26">
        <f t="shared" si="230"/>
        <v>33</v>
      </c>
      <c r="E1948" s="26">
        <v>27</v>
      </c>
      <c r="S1948" s="26" t="e">
        <f t="shared" ca="1" si="229"/>
        <v>#N/A</v>
      </c>
    </row>
    <row r="1949" spans="1:19" x14ac:dyDescent="0.45">
      <c r="A1949" s="26">
        <f t="shared" si="230"/>
        <v>33</v>
      </c>
      <c r="E1949" s="26">
        <v>28</v>
      </c>
      <c r="S1949" s="26" t="e">
        <f t="shared" ca="1" si="229"/>
        <v>#N/A</v>
      </c>
    </row>
    <row r="1950" spans="1:19" x14ac:dyDescent="0.45">
      <c r="A1950" s="26">
        <f t="shared" si="230"/>
        <v>33</v>
      </c>
      <c r="E1950" s="26">
        <v>29</v>
      </c>
      <c r="S1950" s="26" t="e">
        <f t="shared" ca="1" si="229"/>
        <v>#N/A</v>
      </c>
    </row>
    <row r="1951" spans="1:19" x14ac:dyDescent="0.45">
      <c r="A1951" s="26">
        <f t="shared" si="230"/>
        <v>33</v>
      </c>
      <c r="E1951" s="26">
        <v>30</v>
      </c>
      <c r="S1951" s="26" t="e">
        <f t="shared" ca="1" si="229"/>
        <v>#N/A</v>
      </c>
    </row>
    <row r="1952" spans="1:19" x14ac:dyDescent="0.45">
      <c r="A1952" s="26">
        <f t="shared" si="230"/>
        <v>33</v>
      </c>
      <c r="E1952" s="26">
        <v>31</v>
      </c>
      <c r="S1952" s="26" t="e">
        <f t="shared" ca="1" si="229"/>
        <v>#N/A</v>
      </c>
    </row>
    <row r="1953" spans="1:19" x14ac:dyDescent="0.45">
      <c r="A1953" s="26">
        <f t="shared" si="230"/>
        <v>33</v>
      </c>
      <c r="E1953" s="26">
        <v>32</v>
      </c>
      <c r="S1953" s="26" t="e">
        <f t="shared" ca="1" si="229"/>
        <v>#N/A</v>
      </c>
    </row>
    <row r="1954" spans="1:19" x14ac:dyDescent="0.45">
      <c r="A1954" s="26">
        <f t="shared" si="230"/>
        <v>33</v>
      </c>
      <c r="E1954" s="26">
        <v>33</v>
      </c>
      <c r="S1954" s="26" t="e">
        <f t="shared" ref="S1954:S1973" ca="1" si="231">IF(E1954&lt;=INDIRECT("R$"&amp;TEXT(ROW()-E1954+1,"#")),INDIRECT("P$"&amp;TEXT($F$1+INDIRECT("Q$"&amp;TEXT(ROW()-E1954+1,"#"))+E1954-1,"#")),"")</f>
        <v>#N/A</v>
      </c>
    </row>
    <row r="1955" spans="1:19" x14ac:dyDescent="0.45">
      <c r="A1955" s="26">
        <f t="shared" ref="A1955:A1973" si="232">A1954</f>
        <v>33</v>
      </c>
      <c r="E1955" s="26">
        <v>34</v>
      </c>
      <c r="S1955" s="26" t="e">
        <f t="shared" ca="1" si="231"/>
        <v>#N/A</v>
      </c>
    </row>
    <row r="1956" spans="1:19" x14ac:dyDescent="0.45">
      <c r="A1956" s="26">
        <f t="shared" si="232"/>
        <v>33</v>
      </c>
      <c r="E1956" s="26">
        <v>35</v>
      </c>
      <c r="S1956" s="26" t="e">
        <f t="shared" ca="1" si="231"/>
        <v>#N/A</v>
      </c>
    </row>
    <row r="1957" spans="1:19" x14ac:dyDescent="0.45">
      <c r="A1957" s="26">
        <f t="shared" si="232"/>
        <v>33</v>
      </c>
      <c r="E1957" s="26">
        <v>36</v>
      </c>
      <c r="S1957" s="26" t="e">
        <f t="shared" ca="1" si="231"/>
        <v>#N/A</v>
      </c>
    </row>
    <row r="1958" spans="1:19" x14ac:dyDescent="0.45">
      <c r="A1958" s="26">
        <f t="shared" si="232"/>
        <v>33</v>
      </c>
      <c r="E1958" s="26">
        <v>37</v>
      </c>
      <c r="S1958" s="26" t="e">
        <f t="shared" ca="1" si="231"/>
        <v>#N/A</v>
      </c>
    </row>
    <row r="1959" spans="1:19" x14ac:dyDescent="0.45">
      <c r="A1959" s="26">
        <f t="shared" si="232"/>
        <v>33</v>
      </c>
      <c r="E1959" s="26">
        <v>38</v>
      </c>
      <c r="S1959" s="26" t="e">
        <f t="shared" ca="1" si="231"/>
        <v>#N/A</v>
      </c>
    </row>
    <row r="1960" spans="1:19" x14ac:dyDescent="0.45">
      <c r="A1960" s="26">
        <f t="shared" si="232"/>
        <v>33</v>
      </c>
      <c r="E1960" s="26">
        <v>39</v>
      </c>
      <c r="S1960" s="26" t="e">
        <f t="shared" ca="1" si="231"/>
        <v>#N/A</v>
      </c>
    </row>
    <row r="1961" spans="1:19" x14ac:dyDescent="0.45">
      <c r="A1961" s="26">
        <f t="shared" si="232"/>
        <v>33</v>
      </c>
      <c r="E1961" s="26">
        <v>40</v>
      </c>
      <c r="S1961" s="26" t="e">
        <f t="shared" ca="1" si="231"/>
        <v>#N/A</v>
      </c>
    </row>
    <row r="1962" spans="1:19" x14ac:dyDescent="0.45">
      <c r="A1962" s="26">
        <f t="shared" si="232"/>
        <v>33</v>
      </c>
      <c r="E1962" s="26">
        <v>41</v>
      </c>
      <c r="S1962" s="26" t="e">
        <f t="shared" ca="1" si="231"/>
        <v>#N/A</v>
      </c>
    </row>
    <row r="1963" spans="1:19" x14ac:dyDescent="0.45">
      <c r="A1963" s="26">
        <f t="shared" si="232"/>
        <v>33</v>
      </c>
      <c r="E1963" s="26">
        <v>42</v>
      </c>
      <c r="S1963" s="26" t="e">
        <f t="shared" ca="1" si="231"/>
        <v>#N/A</v>
      </c>
    </row>
    <row r="1964" spans="1:19" x14ac:dyDescent="0.45">
      <c r="A1964" s="26">
        <f t="shared" si="232"/>
        <v>33</v>
      </c>
      <c r="E1964" s="26">
        <v>43</v>
      </c>
      <c r="S1964" s="26" t="e">
        <f t="shared" ca="1" si="231"/>
        <v>#N/A</v>
      </c>
    </row>
    <row r="1965" spans="1:19" x14ac:dyDescent="0.45">
      <c r="A1965" s="26">
        <f t="shared" si="232"/>
        <v>33</v>
      </c>
      <c r="E1965" s="26">
        <v>44</v>
      </c>
      <c r="S1965" s="26" t="e">
        <f t="shared" ca="1" si="231"/>
        <v>#N/A</v>
      </c>
    </row>
    <row r="1966" spans="1:19" x14ac:dyDescent="0.45">
      <c r="A1966" s="26">
        <f t="shared" si="232"/>
        <v>33</v>
      </c>
      <c r="E1966" s="26">
        <v>45</v>
      </c>
      <c r="S1966" s="26" t="e">
        <f t="shared" ca="1" si="231"/>
        <v>#N/A</v>
      </c>
    </row>
    <row r="1967" spans="1:19" x14ac:dyDescent="0.45">
      <c r="A1967" s="26">
        <f t="shared" si="232"/>
        <v>33</v>
      </c>
      <c r="E1967" s="26">
        <v>46</v>
      </c>
      <c r="S1967" s="26" t="e">
        <f t="shared" ca="1" si="231"/>
        <v>#N/A</v>
      </c>
    </row>
    <row r="1968" spans="1:19" x14ac:dyDescent="0.45">
      <c r="A1968" s="26">
        <f t="shared" si="232"/>
        <v>33</v>
      </c>
      <c r="E1968" s="26">
        <v>47</v>
      </c>
      <c r="S1968" s="26" t="e">
        <f t="shared" ca="1" si="231"/>
        <v>#N/A</v>
      </c>
    </row>
    <row r="1969" spans="1:21" x14ac:dyDescent="0.45">
      <c r="A1969" s="26">
        <f t="shared" si="232"/>
        <v>33</v>
      </c>
      <c r="E1969" s="26">
        <v>48</v>
      </c>
      <c r="S1969" s="26" t="e">
        <f t="shared" ca="1" si="231"/>
        <v>#N/A</v>
      </c>
    </row>
    <row r="1970" spans="1:21" x14ac:dyDescent="0.45">
      <c r="A1970" s="26">
        <f t="shared" si="232"/>
        <v>33</v>
      </c>
      <c r="E1970" s="26">
        <v>49</v>
      </c>
      <c r="S1970" s="26" t="e">
        <f t="shared" ca="1" si="231"/>
        <v>#N/A</v>
      </c>
    </row>
    <row r="1971" spans="1:21" x14ac:dyDescent="0.45">
      <c r="A1971" s="26">
        <f t="shared" si="232"/>
        <v>33</v>
      </c>
      <c r="E1971" s="26">
        <v>50</v>
      </c>
      <c r="S1971" s="26" t="e">
        <f t="shared" ca="1" si="231"/>
        <v>#N/A</v>
      </c>
    </row>
    <row r="1972" spans="1:21" x14ac:dyDescent="0.45">
      <c r="A1972" s="26">
        <f t="shared" si="232"/>
        <v>33</v>
      </c>
      <c r="E1972" s="26">
        <v>51</v>
      </c>
      <c r="S1972" s="26" t="e">
        <f t="shared" ca="1" si="231"/>
        <v>#N/A</v>
      </c>
    </row>
    <row r="1973" spans="1:21" x14ac:dyDescent="0.45">
      <c r="A1973" s="26">
        <f t="shared" si="232"/>
        <v>33</v>
      </c>
      <c r="E1973" s="26">
        <v>52</v>
      </c>
      <c r="S1973" s="26" t="e">
        <f t="shared" ca="1" si="231"/>
        <v>#N/A</v>
      </c>
    </row>
    <row r="1982" spans="1:21" x14ac:dyDescent="0.45">
      <c r="A1982" s="26">
        <f>(ROW()+58)/60</f>
        <v>34</v>
      </c>
      <c r="B1982" s="26">
        <f ca="1">INDIRECT("select!E"&amp;TEXT($B$1+A1982,"#"))</f>
        <v>0</v>
      </c>
      <c r="C1982" s="26" t="e">
        <f ca="1">VLOOKUP(B1982,$A$3181:$D$3190,4)</f>
        <v>#N/A</v>
      </c>
      <c r="D1982" s="26" t="e">
        <f ca="1">VLOOKUP(B1982,$A$3181:$D$3190,3)</f>
        <v>#N/A</v>
      </c>
      <c r="E1982" s="26">
        <v>1</v>
      </c>
      <c r="F1982" s="26" t="str">
        <f t="shared" ref="F1982:F2004" ca="1" si="233">IF(E1982&lt;=D$62,INDIRECT("E"&amp;TEXT($F$1+C$62+E1982-1,"#")),"")</f>
        <v>金融・保険</v>
      </c>
      <c r="G1982" s="26">
        <f ca="1">INDIRECT("select!G"&amp;TEXT($B$1+A1982,"#"))</f>
        <v>0</v>
      </c>
      <c r="H1982" s="26" t="e">
        <f ca="1">VLOOKUP(G1982,E$3181:G$3219,3,0)</f>
        <v>#N/A</v>
      </c>
      <c r="I1982" s="26" t="e">
        <f ca="1">VLOOKUP(G1982,E$3181:G$3219,2,0)</f>
        <v>#N/A</v>
      </c>
      <c r="J1982" s="26" t="e">
        <f t="shared" ref="J1982:J1990" ca="1" si="234">IF(E1982&lt;=INDIRECT("I$"&amp;TEXT(ROW()-E1982+1,"#")),INDIRECT("H$"&amp;TEXT($F$1+INDIRECT("H$"&amp;TEXT(ROW()-E1982+1,"#"))+E1982-1,"#")),"")</f>
        <v>#N/A</v>
      </c>
      <c r="K1982" s="26">
        <f ca="1">INDIRECT("select!H"&amp;TEXT($B$1+A1982,"#"))</f>
        <v>0</v>
      </c>
      <c r="L1982" s="26" t="e">
        <f ca="1">VLOOKUP(K1982,H$3181:J$3287,3,0)</f>
        <v>#N/A</v>
      </c>
      <c r="M1982" s="26" t="e">
        <f ca="1">VLOOKUP(K1982,H$3181:J$3287,2,0)</f>
        <v>#N/A</v>
      </c>
      <c r="N1982" s="26" t="e">
        <f t="shared" ref="N1982:N2004" ca="1" si="235">IF(E1982&lt;=INDIRECT("M$"&amp;TEXT(ROW()-E1982+1,"#")),INDIRECT("K$"&amp;TEXT($F$1+INDIRECT("L$"&amp;TEXT(ROW()-E1982+1,"#"))+E1982-1,"#")),"")</f>
        <v>#N/A</v>
      </c>
      <c r="O1982" s="26">
        <f ca="1">INDIRECT("select!I"&amp;TEXT($B$1+A1982,"#"))</f>
        <v>0</v>
      </c>
      <c r="Q1982" s="26" t="e">
        <f ca="1">VLOOKUP(O1982,K$3181:O$3570,5,0)</f>
        <v>#N/A</v>
      </c>
      <c r="R1982" s="26" t="e">
        <f ca="1">VLOOKUP(O1982,K$3181:O$3570,4,0)</f>
        <v>#N/A</v>
      </c>
      <c r="S1982" s="26" t="e">
        <f t="shared" ref="S1982:S2013" ca="1" si="236">IF(E1982&lt;=INDIRECT("R$"&amp;TEXT(ROW()-E1982+1,"#")),INDIRECT("P$"&amp;TEXT($F$1+INDIRECT("Q$"&amp;TEXT(ROW()-E1982+1,"#"))+E1982-1,"#")),"")</f>
        <v>#N/A</v>
      </c>
      <c r="T1982" s="26" t="str">
        <f ca="1">IFERROR(VLOOKUP(O1982,K$3181:O$3570,2,0),"")</f>
        <v/>
      </c>
      <c r="U1982" s="26">
        <f ca="1">IFERROR(VLOOKUP(O1982,K$3181:O$3570,3,0),0)</f>
        <v>0</v>
      </c>
    </row>
    <row r="1983" spans="1:21" x14ac:dyDescent="0.45">
      <c r="A1983" s="26">
        <f t="shared" ref="A1983:A2014" si="237">A1982</f>
        <v>34</v>
      </c>
      <c r="E1983" s="26">
        <v>2</v>
      </c>
      <c r="F1983" s="26" t="str">
        <f t="shared" ca="1" si="233"/>
        <v/>
      </c>
      <c r="J1983" s="26" t="e">
        <f t="shared" ca="1" si="234"/>
        <v>#N/A</v>
      </c>
      <c r="N1983" s="26" t="e">
        <f t="shared" ca="1" si="235"/>
        <v>#N/A</v>
      </c>
      <c r="S1983" s="26" t="e">
        <f t="shared" ca="1" si="236"/>
        <v>#N/A</v>
      </c>
    </row>
    <row r="1984" spans="1:21" x14ac:dyDescent="0.45">
      <c r="A1984" s="26">
        <f t="shared" si="237"/>
        <v>34</v>
      </c>
      <c r="E1984" s="26">
        <v>3</v>
      </c>
      <c r="F1984" s="26" t="str">
        <f t="shared" ca="1" si="233"/>
        <v/>
      </c>
      <c r="J1984" s="26" t="e">
        <f t="shared" ca="1" si="234"/>
        <v>#N/A</v>
      </c>
      <c r="N1984" s="26" t="e">
        <f t="shared" ca="1" si="235"/>
        <v>#N/A</v>
      </c>
      <c r="S1984" s="26" t="e">
        <f t="shared" ca="1" si="236"/>
        <v>#N/A</v>
      </c>
    </row>
    <row r="1985" spans="1:19" x14ac:dyDescent="0.45">
      <c r="A1985" s="26">
        <f t="shared" si="237"/>
        <v>34</v>
      </c>
      <c r="E1985" s="26">
        <v>4</v>
      </c>
      <c r="F1985" s="26" t="str">
        <f t="shared" ca="1" si="233"/>
        <v/>
      </c>
      <c r="J1985" s="26" t="e">
        <f t="shared" ca="1" si="234"/>
        <v>#N/A</v>
      </c>
      <c r="N1985" s="26" t="e">
        <f t="shared" ca="1" si="235"/>
        <v>#N/A</v>
      </c>
      <c r="S1985" s="26" t="e">
        <f t="shared" ca="1" si="236"/>
        <v>#N/A</v>
      </c>
    </row>
    <row r="1986" spans="1:19" x14ac:dyDescent="0.45">
      <c r="A1986" s="26">
        <f t="shared" si="237"/>
        <v>34</v>
      </c>
      <c r="E1986" s="26">
        <v>5</v>
      </c>
      <c r="F1986" s="26" t="str">
        <f t="shared" ca="1" si="233"/>
        <v/>
      </c>
      <c r="J1986" s="26" t="e">
        <f t="shared" ca="1" si="234"/>
        <v>#N/A</v>
      </c>
      <c r="N1986" s="26" t="e">
        <f t="shared" ca="1" si="235"/>
        <v>#N/A</v>
      </c>
      <c r="S1986" s="26" t="e">
        <f t="shared" ca="1" si="236"/>
        <v>#N/A</v>
      </c>
    </row>
    <row r="1987" spans="1:19" x14ac:dyDescent="0.45">
      <c r="A1987" s="26">
        <f t="shared" si="237"/>
        <v>34</v>
      </c>
      <c r="E1987" s="26">
        <v>6</v>
      </c>
      <c r="F1987" s="26" t="str">
        <f t="shared" ca="1" si="233"/>
        <v/>
      </c>
      <c r="J1987" s="26" t="e">
        <f t="shared" ca="1" si="234"/>
        <v>#N/A</v>
      </c>
      <c r="N1987" s="26" t="e">
        <f t="shared" ca="1" si="235"/>
        <v>#N/A</v>
      </c>
      <c r="S1987" s="26" t="e">
        <f t="shared" ca="1" si="236"/>
        <v>#N/A</v>
      </c>
    </row>
    <row r="1988" spans="1:19" x14ac:dyDescent="0.45">
      <c r="A1988" s="26">
        <f t="shared" si="237"/>
        <v>34</v>
      </c>
      <c r="E1988" s="26">
        <v>7</v>
      </c>
      <c r="F1988" s="26" t="str">
        <f t="shared" ca="1" si="233"/>
        <v/>
      </c>
      <c r="J1988" s="26" t="e">
        <f t="shared" ca="1" si="234"/>
        <v>#N/A</v>
      </c>
      <c r="N1988" s="26" t="e">
        <f t="shared" ca="1" si="235"/>
        <v>#N/A</v>
      </c>
      <c r="S1988" s="26" t="e">
        <f t="shared" ca="1" si="236"/>
        <v>#N/A</v>
      </c>
    </row>
    <row r="1989" spans="1:19" x14ac:dyDescent="0.45">
      <c r="A1989" s="26">
        <f t="shared" si="237"/>
        <v>34</v>
      </c>
      <c r="E1989" s="26">
        <v>8</v>
      </c>
      <c r="F1989" s="26" t="str">
        <f t="shared" ca="1" si="233"/>
        <v/>
      </c>
      <c r="J1989" s="26" t="e">
        <f t="shared" ca="1" si="234"/>
        <v>#N/A</v>
      </c>
      <c r="N1989" s="26" t="e">
        <f t="shared" ca="1" si="235"/>
        <v>#N/A</v>
      </c>
      <c r="S1989" s="26" t="e">
        <f t="shared" ca="1" si="236"/>
        <v>#N/A</v>
      </c>
    </row>
    <row r="1990" spans="1:19" x14ac:dyDescent="0.45">
      <c r="A1990" s="26">
        <f t="shared" si="237"/>
        <v>34</v>
      </c>
      <c r="E1990" s="26">
        <v>9</v>
      </c>
      <c r="F1990" s="26" t="str">
        <f t="shared" ca="1" si="233"/>
        <v/>
      </c>
      <c r="J1990" s="26" t="e">
        <f t="shared" ca="1" si="234"/>
        <v>#N/A</v>
      </c>
      <c r="N1990" s="26" t="e">
        <f t="shared" ca="1" si="235"/>
        <v>#N/A</v>
      </c>
      <c r="S1990" s="26" t="e">
        <f t="shared" ca="1" si="236"/>
        <v>#N/A</v>
      </c>
    </row>
    <row r="1991" spans="1:19" x14ac:dyDescent="0.45">
      <c r="A1991" s="26">
        <f t="shared" si="237"/>
        <v>34</v>
      </c>
      <c r="E1991" s="26">
        <v>10</v>
      </c>
      <c r="F1991" s="26" t="str">
        <f t="shared" ca="1" si="233"/>
        <v/>
      </c>
      <c r="N1991" s="26" t="e">
        <f t="shared" ca="1" si="235"/>
        <v>#N/A</v>
      </c>
      <c r="S1991" s="26" t="e">
        <f t="shared" ca="1" si="236"/>
        <v>#N/A</v>
      </c>
    </row>
    <row r="1992" spans="1:19" x14ac:dyDescent="0.45">
      <c r="A1992" s="26">
        <f t="shared" si="237"/>
        <v>34</v>
      </c>
      <c r="E1992" s="26">
        <v>11</v>
      </c>
      <c r="F1992" s="26" t="str">
        <f t="shared" ca="1" si="233"/>
        <v/>
      </c>
      <c r="N1992" s="26" t="e">
        <f t="shared" ca="1" si="235"/>
        <v>#N/A</v>
      </c>
      <c r="S1992" s="26" t="e">
        <f t="shared" ca="1" si="236"/>
        <v>#N/A</v>
      </c>
    </row>
    <row r="1993" spans="1:19" x14ac:dyDescent="0.45">
      <c r="A1993" s="26">
        <f t="shared" si="237"/>
        <v>34</v>
      </c>
      <c r="E1993" s="26">
        <v>12</v>
      </c>
      <c r="F1993" s="26" t="str">
        <f t="shared" ca="1" si="233"/>
        <v/>
      </c>
      <c r="N1993" s="26" t="e">
        <f t="shared" ca="1" si="235"/>
        <v>#N/A</v>
      </c>
      <c r="S1993" s="26" t="e">
        <f t="shared" ca="1" si="236"/>
        <v>#N/A</v>
      </c>
    </row>
    <row r="1994" spans="1:19" x14ac:dyDescent="0.45">
      <c r="A1994" s="26">
        <f t="shared" si="237"/>
        <v>34</v>
      </c>
      <c r="E1994" s="26">
        <v>13</v>
      </c>
      <c r="F1994" s="26" t="str">
        <f t="shared" ca="1" si="233"/>
        <v/>
      </c>
      <c r="N1994" s="26" t="e">
        <f t="shared" ca="1" si="235"/>
        <v>#N/A</v>
      </c>
      <c r="S1994" s="26" t="e">
        <f t="shared" ca="1" si="236"/>
        <v>#N/A</v>
      </c>
    </row>
    <row r="1995" spans="1:19" x14ac:dyDescent="0.45">
      <c r="A1995" s="26">
        <f t="shared" si="237"/>
        <v>34</v>
      </c>
      <c r="E1995" s="26">
        <v>14</v>
      </c>
      <c r="F1995" s="26" t="str">
        <f t="shared" ca="1" si="233"/>
        <v/>
      </c>
      <c r="N1995" s="26" t="e">
        <f t="shared" ca="1" si="235"/>
        <v>#N/A</v>
      </c>
      <c r="S1995" s="26" t="e">
        <f t="shared" ca="1" si="236"/>
        <v>#N/A</v>
      </c>
    </row>
    <row r="1996" spans="1:19" x14ac:dyDescent="0.45">
      <c r="A1996" s="26">
        <f t="shared" si="237"/>
        <v>34</v>
      </c>
      <c r="E1996" s="26">
        <v>15</v>
      </c>
      <c r="F1996" s="26" t="str">
        <f t="shared" ca="1" si="233"/>
        <v/>
      </c>
      <c r="N1996" s="26" t="e">
        <f t="shared" ca="1" si="235"/>
        <v>#N/A</v>
      </c>
      <c r="S1996" s="26" t="e">
        <f t="shared" ca="1" si="236"/>
        <v>#N/A</v>
      </c>
    </row>
    <row r="1997" spans="1:19" x14ac:dyDescent="0.45">
      <c r="A1997" s="26">
        <f t="shared" si="237"/>
        <v>34</v>
      </c>
      <c r="E1997" s="26">
        <v>16</v>
      </c>
      <c r="F1997" s="26" t="str">
        <f t="shared" ca="1" si="233"/>
        <v/>
      </c>
      <c r="N1997" s="26" t="e">
        <f t="shared" ca="1" si="235"/>
        <v>#N/A</v>
      </c>
      <c r="S1997" s="26" t="e">
        <f t="shared" ca="1" si="236"/>
        <v>#N/A</v>
      </c>
    </row>
    <row r="1998" spans="1:19" x14ac:dyDescent="0.45">
      <c r="A1998" s="26">
        <f t="shared" si="237"/>
        <v>34</v>
      </c>
      <c r="E1998" s="26">
        <v>17</v>
      </c>
      <c r="F1998" s="26" t="str">
        <f t="shared" ca="1" si="233"/>
        <v/>
      </c>
      <c r="N1998" s="26" t="e">
        <f t="shared" ca="1" si="235"/>
        <v>#N/A</v>
      </c>
      <c r="S1998" s="26" t="e">
        <f t="shared" ca="1" si="236"/>
        <v>#N/A</v>
      </c>
    </row>
    <row r="1999" spans="1:19" x14ac:dyDescent="0.45">
      <c r="A1999" s="26">
        <f t="shared" si="237"/>
        <v>34</v>
      </c>
      <c r="E1999" s="26">
        <v>18</v>
      </c>
      <c r="F1999" s="26" t="str">
        <f t="shared" ca="1" si="233"/>
        <v/>
      </c>
      <c r="N1999" s="26" t="e">
        <f t="shared" ca="1" si="235"/>
        <v>#N/A</v>
      </c>
      <c r="S1999" s="26" t="e">
        <f t="shared" ca="1" si="236"/>
        <v>#N/A</v>
      </c>
    </row>
    <row r="2000" spans="1:19" x14ac:dyDescent="0.45">
      <c r="A2000" s="26">
        <f t="shared" si="237"/>
        <v>34</v>
      </c>
      <c r="E2000" s="26">
        <v>19</v>
      </c>
      <c r="F2000" s="26" t="str">
        <f t="shared" ca="1" si="233"/>
        <v/>
      </c>
      <c r="N2000" s="26" t="e">
        <f t="shared" ca="1" si="235"/>
        <v>#N/A</v>
      </c>
      <c r="S2000" s="26" t="e">
        <f t="shared" ca="1" si="236"/>
        <v>#N/A</v>
      </c>
    </row>
    <row r="2001" spans="1:19" x14ac:dyDescent="0.45">
      <c r="A2001" s="26">
        <f t="shared" si="237"/>
        <v>34</v>
      </c>
      <c r="E2001" s="26">
        <v>20</v>
      </c>
      <c r="F2001" s="26" t="str">
        <f t="shared" ca="1" si="233"/>
        <v/>
      </c>
      <c r="N2001" s="26" t="e">
        <f t="shared" ca="1" si="235"/>
        <v>#N/A</v>
      </c>
      <c r="S2001" s="26" t="e">
        <f t="shared" ca="1" si="236"/>
        <v>#N/A</v>
      </c>
    </row>
    <row r="2002" spans="1:19" x14ac:dyDescent="0.45">
      <c r="A2002" s="26">
        <f t="shared" si="237"/>
        <v>34</v>
      </c>
      <c r="E2002" s="26">
        <v>21</v>
      </c>
      <c r="F2002" s="26" t="str">
        <f t="shared" ca="1" si="233"/>
        <v/>
      </c>
      <c r="N2002" s="26" t="e">
        <f t="shared" ca="1" si="235"/>
        <v>#N/A</v>
      </c>
      <c r="S2002" s="26" t="e">
        <f t="shared" ca="1" si="236"/>
        <v>#N/A</v>
      </c>
    </row>
    <row r="2003" spans="1:19" x14ac:dyDescent="0.45">
      <c r="A2003" s="26">
        <f t="shared" si="237"/>
        <v>34</v>
      </c>
      <c r="E2003" s="26">
        <v>22</v>
      </c>
      <c r="F2003" s="26" t="str">
        <f t="shared" ca="1" si="233"/>
        <v/>
      </c>
      <c r="N2003" s="26" t="e">
        <f t="shared" ca="1" si="235"/>
        <v>#N/A</v>
      </c>
      <c r="S2003" s="26" t="e">
        <f t="shared" ca="1" si="236"/>
        <v>#N/A</v>
      </c>
    </row>
    <row r="2004" spans="1:19" x14ac:dyDescent="0.45">
      <c r="A2004" s="26">
        <f t="shared" si="237"/>
        <v>34</v>
      </c>
      <c r="E2004" s="26">
        <v>23</v>
      </c>
      <c r="F2004" s="26" t="str">
        <f t="shared" ca="1" si="233"/>
        <v/>
      </c>
      <c r="N2004" s="26" t="e">
        <f t="shared" ca="1" si="235"/>
        <v>#N/A</v>
      </c>
      <c r="S2004" s="26" t="e">
        <f t="shared" ca="1" si="236"/>
        <v>#N/A</v>
      </c>
    </row>
    <row r="2005" spans="1:19" x14ac:dyDescent="0.45">
      <c r="A2005" s="26">
        <f t="shared" si="237"/>
        <v>34</v>
      </c>
      <c r="E2005" s="26">
        <v>24</v>
      </c>
      <c r="S2005" s="26" t="e">
        <f t="shared" ca="1" si="236"/>
        <v>#N/A</v>
      </c>
    </row>
    <row r="2006" spans="1:19" x14ac:dyDescent="0.45">
      <c r="A2006" s="26">
        <f t="shared" si="237"/>
        <v>34</v>
      </c>
      <c r="E2006" s="26">
        <v>25</v>
      </c>
      <c r="S2006" s="26" t="e">
        <f t="shared" ca="1" si="236"/>
        <v>#N/A</v>
      </c>
    </row>
    <row r="2007" spans="1:19" x14ac:dyDescent="0.45">
      <c r="A2007" s="26">
        <f t="shared" si="237"/>
        <v>34</v>
      </c>
      <c r="E2007" s="26">
        <v>26</v>
      </c>
      <c r="S2007" s="26" t="e">
        <f t="shared" ca="1" si="236"/>
        <v>#N/A</v>
      </c>
    </row>
    <row r="2008" spans="1:19" x14ac:dyDescent="0.45">
      <c r="A2008" s="26">
        <f t="shared" si="237"/>
        <v>34</v>
      </c>
      <c r="E2008" s="26">
        <v>27</v>
      </c>
      <c r="S2008" s="26" t="e">
        <f t="shared" ca="1" si="236"/>
        <v>#N/A</v>
      </c>
    </row>
    <row r="2009" spans="1:19" x14ac:dyDescent="0.45">
      <c r="A2009" s="26">
        <f t="shared" si="237"/>
        <v>34</v>
      </c>
      <c r="E2009" s="26">
        <v>28</v>
      </c>
      <c r="S2009" s="26" t="e">
        <f t="shared" ca="1" si="236"/>
        <v>#N/A</v>
      </c>
    </row>
    <row r="2010" spans="1:19" x14ac:dyDescent="0.45">
      <c r="A2010" s="26">
        <f t="shared" si="237"/>
        <v>34</v>
      </c>
      <c r="E2010" s="26">
        <v>29</v>
      </c>
      <c r="S2010" s="26" t="e">
        <f t="shared" ca="1" si="236"/>
        <v>#N/A</v>
      </c>
    </row>
    <row r="2011" spans="1:19" x14ac:dyDescent="0.45">
      <c r="A2011" s="26">
        <f t="shared" si="237"/>
        <v>34</v>
      </c>
      <c r="E2011" s="26">
        <v>30</v>
      </c>
      <c r="S2011" s="26" t="e">
        <f t="shared" ca="1" si="236"/>
        <v>#N/A</v>
      </c>
    </row>
    <row r="2012" spans="1:19" x14ac:dyDescent="0.45">
      <c r="A2012" s="26">
        <f t="shared" si="237"/>
        <v>34</v>
      </c>
      <c r="E2012" s="26">
        <v>31</v>
      </c>
      <c r="S2012" s="26" t="e">
        <f t="shared" ca="1" si="236"/>
        <v>#N/A</v>
      </c>
    </row>
    <row r="2013" spans="1:19" x14ac:dyDescent="0.45">
      <c r="A2013" s="26">
        <f t="shared" si="237"/>
        <v>34</v>
      </c>
      <c r="E2013" s="26">
        <v>32</v>
      </c>
      <c r="S2013" s="26" t="e">
        <f t="shared" ca="1" si="236"/>
        <v>#N/A</v>
      </c>
    </row>
    <row r="2014" spans="1:19" x14ac:dyDescent="0.45">
      <c r="A2014" s="26">
        <f t="shared" si="237"/>
        <v>34</v>
      </c>
      <c r="E2014" s="26">
        <v>33</v>
      </c>
      <c r="S2014" s="26" t="e">
        <f t="shared" ref="S2014:S2033" ca="1" si="238">IF(E2014&lt;=INDIRECT("R$"&amp;TEXT(ROW()-E2014+1,"#")),INDIRECT("P$"&amp;TEXT($F$1+INDIRECT("Q$"&amp;TEXT(ROW()-E2014+1,"#"))+E2014-1,"#")),"")</f>
        <v>#N/A</v>
      </c>
    </row>
    <row r="2015" spans="1:19" x14ac:dyDescent="0.45">
      <c r="A2015" s="26">
        <f t="shared" ref="A2015:A2033" si="239">A2014</f>
        <v>34</v>
      </c>
      <c r="E2015" s="26">
        <v>34</v>
      </c>
      <c r="S2015" s="26" t="e">
        <f t="shared" ca="1" si="238"/>
        <v>#N/A</v>
      </c>
    </row>
    <row r="2016" spans="1:19" x14ac:dyDescent="0.45">
      <c r="A2016" s="26">
        <f t="shared" si="239"/>
        <v>34</v>
      </c>
      <c r="E2016" s="26">
        <v>35</v>
      </c>
      <c r="S2016" s="26" t="e">
        <f t="shared" ca="1" si="238"/>
        <v>#N/A</v>
      </c>
    </row>
    <row r="2017" spans="1:19" x14ac:dyDescent="0.45">
      <c r="A2017" s="26">
        <f t="shared" si="239"/>
        <v>34</v>
      </c>
      <c r="E2017" s="26">
        <v>36</v>
      </c>
      <c r="S2017" s="26" t="e">
        <f t="shared" ca="1" si="238"/>
        <v>#N/A</v>
      </c>
    </row>
    <row r="2018" spans="1:19" x14ac:dyDescent="0.45">
      <c r="A2018" s="26">
        <f t="shared" si="239"/>
        <v>34</v>
      </c>
      <c r="E2018" s="26">
        <v>37</v>
      </c>
      <c r="S2018" s="26" t="e">
        <f t="shared" ca="1" si="238"/>
        <v>#N/A</v>
      </c>
    </row>
    <row r="2019" spans="1:19" x14ac:dyDescent="0.45">
      <c r="A2019" s="26">
        <f t="shared" si="239"/>
        <v>34</v>
      </c>
      <c r="E2019" s="26">
        <v>38</v>
      </c>
      <c r="S2019" s="26" t="e">
        <f t="shared" ca="1" si="238"/>
        <v>#N/A</v>
      </c>
    </row>
    <row r="2020" spans="1:19" x14ac:dyDescent="0.45">
      <c r="A2020" s="26">
        <f t="shared" si="239"/>
        <v>34</v>
      </c>
      <c r="E2020" s="26">
        <v>39</v>
      </c>
      <c r="S2020" s="26" t="e">
        <f t="shared" ca="1" si="238"/>
        <v>#N/A</v>
      </c>
    </row>
    <row r="2021" spans="1:19" x14ac:dyDescent="0.45">
      <c r="A2021" s="26">
        <f t="shared" si="239"/>
        <v>34</v>
      </c>
      <c r="E2021" s="26">
        <v>40</v>
      </c>
      <c r="S2021" s="26" t="e">
        <f t="shared" ca="1" si="238"/>
        <v>#N/A</v>
      </c>
    </row>
    <row r="2022" spans="1:19" x14ac:dyDescent="0.45">
      <c r="A2022" s="26">
        <f t="shared" si="239"/>
        <v>34</v>
      </c>
      <c r="E2022" s="26">
        <v>41</v>
      </c>
      <c r="S2022" s="26" t="e">
        <f t="shared" ca="1" si="238"/>
        <v>#N/A</v>
      </c>
    </row>
    <row r="2023" spans="1:19" x14ac:dyDescent="0.45">
      <c r="A2023" s="26">
        <f t="shared" si="239"/>
        <v>34</v>
      </c>
      <c r="E2023" s="26">
        <v>42</v>
      </c>
      <c r="S2023" s="26" t="e">
        <f t="shared" ca="1" si="238"/>
        <v>#N/A</v>
      </c>
    </row>
    <row r="2024" spans="1:19" x14ac:dyDescent="0.45">
      <c r="A2024" s="26">
        <f t="shared" si="239"/>
        <v>34</v>
      </c>
      <c r="E2024" s="26">
        <v>43</v>
      </c>
      <c r="S2024" s="26" t="e">
        <f t="shared" ca="1" si="238"/>
        <v>#N/A</v>
      </c>
    </row>
    <row r="2025" spans="1:19" x14ac:dyDescent="0.45">
      <c r="A2025" s="26">
        <f t="shared" si="239"/>
        <v>34</v>
      </c>
      <c r="E2025" s="26">
        <v>44</v>
      </c>
      <c r="S2025" s="26" t="e">
        <f t="shared" ca="1" si="238"/>
        <v>#N/A</v>
      </c>
    </row>
    <row r="2026" spans="1:19" x14ac:dyDescent="0.45">
      <c r="A2026" s="26">
        <f t="shared" si="239"/>
        <v>34</v>
      </c>
      <c r="E2026" s="26">
        <v>45</v>
      </c>
      <c r="S2026" s="26" t="e">
        <f t="shared" ca="1" si="238"/>
        <v>#N/A</v>
      </c>
    </row>
    <row r="2027" spans="1:19" x14ac:dyDescent="0.45">
      <c r="A2027" s="26">
        <f t="shared" si="239"/>
        <v>34</v>
      </c>
      <c r="E2027" s="26">
        <v>46</v>
      </c>
      <c r="S2027" s="26" t="e">
        <f t="shared" ca="1" si="238"/>
        <v>#N/A</v>
      </c>
    </row>
    <row r="2028" spans="1:19" x14ac:dyDescent="0.45">
      <c r="A2028" s="26">
        <f t="shared" si="239"/>
        <v>34</v>
      </c>
      <c r="E2028" s="26">
        <v>47</v>
      </c>
      <c r="S2028" s="26" t="e">
        <f t="shared" ca="1" si="238"/>
        <v>#N/A</v>
      </c>
    </row>
    <row r="2029" spans="1:19" x14ac:dyDescent="0.45">
      <c r="A2029" s="26">
        <f t="shared" si="239"/>
        <v>34</v>
      </c>
      <c r="E2029" s="26">
        <v>48</v>
      </c>
      <c r="S2029" s="26" t="e">
        <f t="shared" ca="1" si="238"/>
        <v>#N/A</v>
      </c>
    </row>
    <row r="2030" spans="1:19" x14ac:dyDescent="0.45">
      <c r="A2030" s="26">
        <f t="shared" si="239"/>
        <v>34</v>
      </c>
      <c r="E2030" s="26">
        <v>49</v>
      </c>
      <c r="S2030" s="26" t="e">
        <f t="shared" ca="1" si="238"/>
        <v>#N/A</v>
      </c>
    </row>
    <row r="2031" spans="1:19" x14ac:dyDescent="0.45">
      <c r="A2031" s="26">
        <f t="shared" si="239"/>
        <v>34</v>
      </c>
      <c r="E2031" s="26">
        <v>50</v>
      </c>
      <c r="S2031" s="26" t="e">
        <f t="shared" ca="1" si="238"/>
        <v>#N/A</v>
      </c>
    </row>
    <row r="2032" spans="1:19" x14ac:dyDescent="0.45">
      <c r="A2032" s="26">
        <f t="shared" si="239"/>
        <v>34</v>
      </c>
      <c r="E2032" s="26">
        <v>51</v>
      </c>
      <c r="S2032" s="26" t="e">
        <f t="shared" ca="1" si="238"/>
        <v>#N/A</v>
      </c>
    </row>
    <row r="2033" spans="1:21" x14ac:dyDescent="0.45">
      <c r="A2033" s="26">
        <f t="shared" si="239"/>
        <v>34</v>
      </c>
      <c r="E2033" s="26">
        <v>52</v>
      </c>
      <c r="S2033" s="26" t="e">
        <f t="shared" ca="1" si="238"/>
        <v>#N/A</v>
      </c>
    </row>
    <row r="2042" spans="1:21" x14ac:dyDescent="0.45">
      <c r="A2042" s="26">
        <f>(ROW()+58)/60</f>
        <v>35</v>
      </c>
      <c r="B2042" s="26">
        <f ca="1">INDIRECT("select!E"&amp;TEXT($B$1+A2042,"#"))</f>
        <v>0</v>
      </c>
      <c r="C2042" s="26" t="e">
        <f ca="1">VLOOKUP(B2042,$A$3181:$D$3190,4)</f>
        <v>#N/A</v>
      </c>
      <c r="D2042" s="26" t="e">
        <f ca="1">VLOOKUP(B2042,$A$3181:$D$3190,3)</f>
        <v>#N/A</v>
      </c>
      <c r="E2042" s="26">
        <v>1</v>
      </c>
      <c r="F2042" s="26" t="str">
        <f t="shared" ref="F2042:F2064" ca="1" si="240">IF(E2042&lt;=D$62,INDIRECT("E"&amp;TEXT($F$1+C$62+E2042-1,"#")),"")</f>
        <v>金融・保険</v>
      </c>
      <c r="G2042" s="26">
        <f ca="1">INDIRECT("select!G"&amp;TEXT($B$1+A2042,"#"))</f>
        <v>0</v>
      </c>
      <c r="H2042" s="26" t="e">
        <f ca="1">VLOOKUP(G2042,E$3181:G$3219,3,0)</f>
        <v>#N/A</v>
      </c>
      <c r="I2042" s="26" t="e">
        <f ca="1">VLOOKUP(G2042,E$3181:G$3219,2,0)</f>
        <v>#N/A</v>
      </c>
      <c r="J2042" s="26" t="e">
        <f t="shared" ref="J2042:J2050" ca="1" si="241">IF(E2042&lt;=INDIRECT("I$"&amp;TEXT(ROW()-E2042+1,"#")),INDIRECT("H$"&amp;TEXT($F$1+INDIRECT("H$"&amp;TEXT(ROW()-E2042+1,"#"))+E2042-1,"#")),"")</f>
        <v>#N/A</v>
      </c>
      <c r="K2042" s="26">
        <f ca="1">INDIRECT("select!H"&amp;TEXT($B$1+A2042,"#"))</f>
        <v>0</v>
      </c>
      <c r="L2042" s="26" t="e">
        <f ca="1">VLOOKUP(K2042,H$3181:J$3287,3,0)</f>
        <v>#N/A</v>
      </c>
      <c r="M2042" s="26" t="e">
        <f ca="1">VLOOKUP(K2042,H$3181:J$3287,2,0)</f>
        <v>#N/A</v>
      </c>
      <c r="N2042" s="26" t="e">
        <f t="shared" ref="N2042:N2064" ca="1" si="242">IF(E2042&lt;=INDIRECT("M$"&amp;TEXT(ROW()-E2042+1,"#")),INDIRECT("K$"&amp;TEXT($F$1+INDIRECT("L$"&amp;TEXT(ROW()-E2042+1,"#"))+E2042-1,"#")),"")</f>
        <v>#N/A</v>
      </c>
      <c r="O2042" s="26">
        <f ca="1">INDIRECT("select!I"&amp;TEXT($B$1+A2042,"#"))</f>
        <v>0</v>
      </c>
      <c r="Q2042" s="26" t="e">
        <f ca="1">VLOOKUP(O2042,K$3181:O$3570,5,0)</f>
        <v>#N/A</v>
      </c>
      <c r="R2042" s="26" t="e">
        <f ca="1">VLOOKUP(O2042,K$3181:O$3570,4,0)</f>
        <v>#N/A</v>
      </c>
      <c r="S2042" s="26" t="e">
        <f t="shared" ref="S2042:S2073" ca="1" si="243">IF(E2042&lt;=INDIRECT("R$"&amp;TEXT(ROW()-E2042+1,"#")),INDIRECT("P$"&amp;TEXT($F$1+INDIRECT("Q$"&amp;TEXT(ROW()-E2042+1,"#"))+E2042-1,"#")),"")</f>
        <v>#N/A</v>
      </c>
      <c r="T2042" s="26" t="str">
        <f ca="1">IFERROR(VLOOKUP(O2042,K$3181:O$3570,2,0),"")</f>
        <v/>
      </c>
      <c r="U2042" s="26">
        <f ca="1">IFERROR(VLOOKUP(O2042,K$3181:O$3570,3,0),0)</f>
        <v>0</v>
      </c>
    </row>
    <row r="2043" spans="1:21" x14ac:dyDescent="0.45">
      <c r="A2043" s="26">
        <f t="shared" ref="A2043:A2074" si="244">A2042</f>
        <v>35</v>
      </c>
      <c r="E2043" s="26">
        <v>2</v>
      </c>
      <c r="F2043" s="26" t="str">
        <f t="shared" ca="1" si="240"/>
        <v/>
      </c>
      <c r="J2043" s="26" t="e">
        <f t="shared" ca="1" si="241"/>
        <v>#N/A</v>
      </c>
      <c r="N2043" s="26" t="e">
        <f t="shared" ca="1" si="242"/>
        <v>#N/A</v>
      </c>
      <c r="S2043" s="26" t="e">
        <f t="shared" ca="1" si="243"/>
        <v>#N/A</v>
      </c>
    </row>
    <row r="2044" spans="1:21" x14ac:dyDescent="0.45">
      <c r="A2044" s="26">
        <f t="shared" si="244"/>
        <v>35</v>
      </c>
      <c r="E2044" s="26">
        <v>3</v>
      </c>
      <c r="F2044" s="26" t="str">
        <f t="shared" ca="1" si="240"/>
        <v/>
      </c>
      <c r="J2044" s="26" t="e">
        <f t="shared" ca="1" si="241"/>
        <v>#N/A</v>
      </c>
      <c r="N2044" s="26" t="e">
        <f t="shared" ca="1" si="242"/>
        <v>#N/A</v>
      </c>
      <c r="S2044" s="26" t="e">
        <f t="shared" ca="1" si="243"/>
        <v>#N/A</v>
      </c>
    </row>
    <row r="2045" spans="1:21" x14ac:dyDescent="0.45">
      <c r="A2045" s="26">
        <f t="shared" si="244"/>
        <v>35</v>
      </c>
      <c r="E2045" s="26">
        <v>4</v>
      </c>
      <c r="F2045" s="26" t="str">
        <f t="shared" ca="1" si="240"/>
        <v/>
      </c>
      <c r="J2045" s="26" t="e">
        <f t="shared" ca="1" si="241"/>
        <v>#N/A</v>
      </c>
      <c r="N2045" s="26" t="e">
        <f t="shared" ca="1" si="242"/>
        <v>#N/A</v>
      </c>
      <c r="S2045" s="26" t="e">
        <f t="shared" ca="1" si="243"/>
        <v>#N/A</v>
      </c>
    </row>
    <row r="2046" spans="1:21" x14ac:dyDescent="0.45">
      <c r="A2046" s="26">
        <f t="shared" si="244"/>
        <v>35</v>
      </c>
      <c r="E2046" s="26">
        <v>5</v>
      </c>
      <c r="F2046" s="26" t="str">
        <f t="shared" ca="1" si="240"/>
        <v/>
      </c>
      <c r="J2046" s="26" t="e">
        <f t="shared" ca="1" si="241"/>
        <v>#N/A</v>
      </c>
      <c r="N2046" s="26" t="e">
        <f t="shared" ca="1" si="242"/>
        <v>#N/A</v>
      </c>
      <c r="S2046" s="26" t="e">
        <f t="shared" ca="1" si="243"/>
        <v>#N/A</v>
      </c>
    </row>
    <row r="2047" spans="1:21" x14ac:dyDescent="0.45">
      <c r="A2047" s="26">
        <f t="shared" si="244"/>
        <v>35</v>
      </c>
      <c r="E2047" s="26">
        <v>6</v>
      </c>
      <c r="F2047" s="26" t="str">
        <f t="shared" ca="1" si="240"/>
        <v/>
      </c>
      <c r="J2047" s="26" t="e">
        <f t="shared" ca="1" si="241"/>
        <v>#N/A</v>
      </c>
      <c r="N2047" s="26" t="e">
        <f t="shared" ca="1" si="242"/>
        <v>#N/A</v>
      </c>
      <c r="S2047" s="26" t="e">
        <f t="shared" ca="1" si="243"/>
        <v>#N/A</v>
      </c>
    </row>
    <row r="2048" spans="1:21" x14ac:dyDescent="0.45">
      <c r="A2048" s="26">
        <f t="shared" si="244"/>
        <v>35</v>
      </c>
      <c r="E2048" s="26">
        <v>7</v>
      </c>
      <c r="F2048" s="26" t="str">
        <f t="shared" ca="1" si="240"/>
        <v/>
      </c>
      <c r="J2048" s="26" t="e">
        <f t="shared" ca="1" si="241"/>
        <v>#N/A</v>
      </c>
      <c r="N2048" s="26" t="e">
        <f t="shared" ca="1" si="242"/>
        <v>#N/A</v>
      </c>
      <c r="S2048" s="26" t="e">
        <f t="shared" ca="1" si="243"/>
        <v>#N/A</v>
      </c>
    </row>
    <row r="2049" spans="1:19" x14ac:dyDescent="0.45">
      <c r="A2049" s="26">
        <f t="shared" si="244"/>
        <v>35</v>
      </c>
      <c r="E2049" s="26">
        <v>8</v>
      </c>
      <c r="F2049" s="26" t="str">
        <f t="shared" ca="1" si="240"/>
        <v/>
      </c>
      <c r="J2049" s="26" t="e">
        <f t="shared" ca="1" si="241"/>
        <v>#N/A</v>
      </c>
      <c r="N2049" s="26" t="e">
        <f t="shared" ca="1" si="242"/>
        <v>#N/A</v>
      </c>
      <c r="S2049" s="26" t="e">
        <f t="shared" ca="1" si="243"/>
        <v>#N/A</v>
      </c>
    </row>
    <row r="2050" spans="1:19" x14ac:dyDescent="0.45">
      <c r="A2050" s="26">
        <f t="shared" si="244"/>
        <v>35</v>
      </c>
      <c r="E2050" s="26">
        <v>9</v>
      </c>
      <c r="F2050" s="26" t="str">
        <f t="shared" ca="1" si="240"/>
        <v/>
      </c>
      <c r="J2050" s="26" t="e">
        <f t="shared" ca="1" si="241"/>
        <v>#N/A</v>
      </c>
      <c r="N2050" s="26" t="e">
        <f t="shared" ca="1" si="242"/>
        <v>#N/A</v>
      </c>
      <c r="S2050" s="26" t="e">
        <f t="shared" ca="1" si="243"/>
        <v>#N/A</v>
      </c>
    </row>
    <row r="2051" spans="1:19" x14ac:dyDescent="0.45">
      <c r="A2051" s="26">
        <f t="shared" si="244"/>
        <v>35</v>
      </c>
      <c r="E2051" s="26">
        <v>10</v>
      </c>
      <c r="F2051" s="26" t="str">
        <f t="shared" ca="1" si="240"/>
        <v/>
      </c>
      <c r="N2051" s="26" t="e">
        <f t="shared" ca="1" si="242"/>
        <v>#N/A</v>
      </c>
      <c r="S2051" s="26" t="e">
        <f t="shared" ca="1" si="243"/>
        <v>#N/A</v>
      </c>
    </row>
    <row r="2052" spans="1:19" x14ac:dyDescent="0.45">
      <c r="A2052" s="26">
        <f t="shared" si="244"/>
        <v>35</v>
      </c>
      <c r="E2052" s="26">
        <v>11</v>
      </c>
      <c r="F2052" s="26" t="str">
        <f t="shared" ca="1" si="240"/>
        <v/>
      </c>
      <c r="N2052" s="26" t="e">
        <f t="shared" ca="1" si="242"/>
        <v>#N/A</v>
      </c>
      <c r="S2052" s="26" t="e">
        <f t="shared" ca="1" si="243"/>
        <v>#N/A</v>
      </c>
    </row>
    <row r="2053" spans="1:19" x14ac:dyDescent="0.45">
      <c r="A2053" s="26">
        <f t="shared" si="244"/>
        <v>35</v>
      </c>
      <c r="E2053" s="26">
        <v>12</v>
      </c>
      <c r="F2053" s="26" t="str">
        <f t="shared" ca="1" si="240"/>
        <v/>
      </c>
      <c r="N2053" s="26" t="e">
        <f t="shared" ca="1" si="242"/>
        <v>#N/A</v>
      </c>
      <c r="S2053" s="26" t="e">
        <f t="shared" ca="1" si="243"/>
        <v>#N/A</v>
      </c>
    </row>
    <row r="2054" spans="1:19" x14ac:dyDescent="0.45">
      <c r="A2054" s="26">
        <f t="shared" si="244"/>
        <v>35</v>
      </c>
      <c r="E2054" s="26">
        <v>13</v>
      </c>
      <c r="F2054" s="26" t="str">
        <f t="shared" ca="1" si="240"/>
        <v/>
      </c>
      <c r="N2054" s="26" t="e">
        <f t="shared" ca="1" si="242"/>
        <v>#N/A</v>
      </c>
      <c r="S2054" s="26" t="e">
        <f t="shared" ca="1" si="243"/>
        <v>#N/A</v>
      </c>
    </row>
    <row r="2055" spans="1:19" x14ac:dyDescent="0.45">
      <c r="A2055" s="26">
        <f t="shared" si="244"/>
        <v>35</v>
      </c>
      <c r="E2055" s="26">
        <v>14</v>
      </c>
      <c r="F2055" s="26" t="str">
        <f t="shared" ca="1" si="240"/>
        <v/>
      </c>
      <c r="N2055" s="26" t="e">
        <f t="shared" ca="1" si="242"/>
        <v>#N/A</v>
      </c>
      <c r="S2055" s="26" t="e">
        <f t="shared" ca="1" si="243"/>
        <v>#N/A</v>
      </c>
    </row>
    <row r="2056" spans="1:19" x14ac:dyDescent="0.45">
      <c r="A2056" s="26">
        <f t="shared" si="244"/>
        <v>35</v>
      </c>
      <c r="E2056" s="26">
        <v>15</v>
      </c>
      <c r="F2056" s="26" t="str">
        <f t="shared" ca="1" si="240"/>
        <v/>
      </c>
      <c r="N2056" s="26" t="e">
        <f t="shared" ca="1" si="242"/>
        <v>#N/A</v>
      </c>
      <c r="S2056" s="26" t="e">
        <f t="shared" ca="1" si="243"/>
        <v>#N/A</v>
      </c>
    </row>
    <row r="2057" spans="1:19" x14ac:dyDescent="0.45">
      <c r="A2057" s="26">
        <f t="shared" si="244"/>
        <v>35</v>
      </c>
      <c r="E2057" s="26">
        <v>16</v>
      </c>
      <c r="F2057" s="26" t="str">
        <f t="shared" ca="1" si="240"/>
        <v/>
      </c>
      <c r="N2057" s="26" t="e">
        <f t="shared" ca="1" si="242"/>
        <v>#N/A</v>
      </c>
      <c r="S2057" s="26" t="e">
        <f t="shared" ca="1" si="243"/>
        <v>#N/A</v>
      </c>
    </row>
    <row r="2058" spans="1:19" x14ac:dyDescent="0.45">
      <c r="A2058" s="26">
        <f t="shared" si="244"/>
        <v>35</v>
      </c>
      <c r="E2058" s="26">
        <v>17</v>
      </c>
      <c r="F2058" s="26" t="str">
        <f t="shared" ca="1" si="240"/>
        <v/>
      </c>
      <c r="N2058" s="26" t="e">
        <f t="shared" ca="1" si="242"/>
        <v>#N/A</v>
      </c>
      <c r="S2058" s="26" t="e">
        <f t="shared" ca="1" si="243"/>
        <v>#N/A</v>
      </c>
    </row>
    <row r="2059" spans="1:19" x14ac:dyDescent="0.45">
      <c r="A2059" s="26">
        <f t="shared" si="244"/>
        <v>35</v>
      </c>
      <c r="E2059" s="26">
        <v>18</v>
      </c>
      <c r="F2059" s="26" t="str">
        <f t="shared" ca="1" si="240"/>
        <v/>
      </c>
      <c r="N2059" s="26" t="e">
        <f t="shared" ca="1" si="242"/>
        <v>#N/A</v>
      </c>
      <c r="S2059" s="26" t="e">
        <f t="shared" ca="1" si="243"/>
        <v>#N/A</v>
      </c>
    </row>
    <row r="2060" spans="1:19" x14ac:dyDescent="0.45">
      <c r="A2060" s="26">
        <f t="shared" si="244"/>
        <v>35</v>
      </c>
      <c r="E2060" s="26">
        <v>19</v>
      </c>
      <c r="F2060" s="26" t="str">
        <f t="shared" ca="1" si="240"/>
        <v/>
      </c>
      <c r="N2060" s="26" t="e">
        <f t="shared" ca="1" si="242"/>
        <v>#N/A</v>
      </c>
      <c r="S2060" s="26" t="e">
        <f t="shared" ca="1" si="243"/>
        <v>#N/A</v>
      </c>
    </row>
    <row r="2061" spans="1:19" x14ac:dyDescent="0.45">
      <c r="A2061" s="26">
        <f t="shared" si="244"/>
        <v>35</v>
      </c>
      <c r="E2061" s="26">
        <v>20</v>
      </c>
      <c r="F2061" s="26" t="str">
        <f t="shared" ca="1" si="240"/>
        <v/>
      </c>
      <c r="N2061" s="26" t="e">
        <f t="shared" ca="1" si="242"/>
        <v>#N/A</v>
      </c>
      <c r="S2061" s="26" t="e">
        <f t="shared" ca="1" si="243"/>
        <v>#N/A</v>
      </c>
    </row>
    <row r="2062" spans="1:19" x14ac:dyDescent="0.45">
      <c r="A2062" s="26">
        <f t="shared" si="244"/>
        <v>35</v>
      </c>
      <c r="E2062" s="26">
        <v>21</v>
      </c>
      <c r="F2062" s="26" t="str">
        <f t="shared" ca="1" si="240"/>
        <v/>
      </c>
      <c r="N2062" s="26" t="e">
        <f t="shared" ca="1" si="242"/>
        <v>#N/A</v>
      </c>
      <c r="S2062" s="26" t="e">
        <f t="shared" ca="1" si="243"/>
        <v>#N/A</v>
      </c>
    </row>
    <row r="2063" spans="1:19" x14ac:dyDescent="0.45">
      <c r="A2063" s="26">
        <f t="shared" si="244"/>
        <v>35</v>
      </c>
      <c r="E2063" s="26">
        <v>22</v>
      </c>
      <c r="F2063" s="26" t="str">
        <f t="shared" ca="1" si="240"/>
        <v/>
      </c>
      <c r="N2063" s="26" t="e">
        <f t="shared" ca="1" si="242"/>
        <v>#N/A</v>
      </c>
      <c r="S2063" s="26" t="e">
        <f t="shared" ca="1" si="243"/>
        <v>#N/A</v>
      </c>
    </row>
    <row r="2064" spans="1:19" x14ac:dyDescent="0.45">
      <c r="A2064" s="26">
        <f t="shared" si="244"/>
        <v>35</v>
      </c>
      <c r="E2064" s="26">
        <v>23</v>
      </c>
      <c r="F2064" s="26" t="str">
        <f t="shared" ca="1" si="240"/>
        <v/>
      </c>
      <c r="N2064" s="26" t="e">
        <f t="shared" ca="1" si="242"/>
        <v>#N/A</v>
      </c>
      <c r="S2064" s="26" t="e">
        <f t="shared" ca="1" si="243"/>
        <v>#N/A</v>
      </c>
    </row>
    <row r="2065" spans="1:19" x14ac:dyDescent="0.45">
      <c r="A2065" s="26">
        <f t="shared" si="244"/>
        <v>35</v>
      </c>
      <c r="E2065" s="26">
        <v>24</v>
      </c>
      <c r="S2065" s="26" t="e">
        <f t="shared" ca="1" si="243"/>
        <v>#N/A</v>
      </c>
    </row>
    <row r="2066" spans="1:19" x14ac:dyDescent="0.45">
      <c r="A2066" s="26">
        <f t="shared" si="244"/>
        <v>35</v>
      </c>
      <c r="E2066" s="26">
        <v>25</v>
      </c>
      <c r="S2066" s="26" t="e">
        <f t="shared" ca="1" si="243"/>
        <v>#N/A</v>
      </c>
    </row>
    <row r="2067" spans="1:19" x14ac:dyDescent="0.45">
      <c r="A2067" s="26">
        <f t="shared" si="244"/>
        <v>35</v>
      </c>
      <c r="E2067" s="26">
        <v>26</v>
      </c>
      <c r="S2067" s="26" t="e">
        <f t="shared" ca="1" si="243"/>
        <v>#N/A</v>
      </c>
    </row>
    <row r="2068" spans="1:19" x14ac:dyDescent="0.45">
      <c r="A2068" s="26">
        <f t="shared" si="244"/>
        <v>35</v>
      </c>
      <c r="E2068" s="26">
        <v>27</v>
      </c>
      <c r="S2068" s="26" t="e">
        <f t="shared" ca="1" si="243"/>
        <v>#N/A</v>
      </c>
    </row>
    <row r="2069" spans="1:19" x14ac:dyDescent="0.45">
      <c r="A2069" s="26">
        <f t="shared" si="244"/>
        <v>35</v>
      </c>
      <c r="E2069" s="26">
        <v>28</v>
      </c>
      <c r="S2069" s="26" t="e">
        <f t="shared" ca="1" si="243"/>
        <v>#N/A</v>
      </c>
    </row>
    <row r="2070" spans="1:19" x14ac:dyDescent="0.45">
      <c r="A2070" s="26">
        <f t="shared" si="244"/>
        <v>35</v>
      </c>
      <c r="E2070" s="26">
        <v>29</v>
      </c>
      <c r="S2070" s="26" t="e">
        <f t="shared" ca="1" si="243"/>
        <v>#N/A</v>
      </c>
    </row>
    <row r="2071" spans="1:19" x14ac:dyDescent="0.45">
      <c r="A2071" s="26">
        <f t="shared" si="244"/>
        <v>35</v>
      </c>
      <c r="E2071" s="26">
        <v>30</v>
      </c>
      <c r="S2071" s="26" t="e">
        <f t="shared" ca="1" si="243"/>
        <v>#N/A</v>
      </c>
    </row>
    <row r="2072" spans="1:19" x14ac:dyDescent="0.45">
      <c r="A2072" s="26">
        <f t="shared" si="244"/>
        <v>35</v>
      </c>
      <c r="E2072" s="26">
        <v>31</v>
      </c>
      <c r="S2072" s="26" t="e">
        <f t="shared" ca="1" si="243"/>
        <v>#N/A</v>
      </c>
    </row>
    <row r="2073" spans="1:19" x14ac:dyDescent="0.45">
      <c r="A2073" s="26">
        <f t="shared" si="244"/>
        <v>35</v>
      </c>
      <c r="E2073" s="26">
        <v>32</v>
      </c>
      <c r="S2073" s="26" t="e">
        <f t="shared" ca="1" si="243"/>
        <v>#N/A</v>
      </c>
    </row>
    <row r="2074" spans="1:19" x14ac:dyDescent="0.45">
      <c r="A2074" s="26">
        <f t="shared" si="244"/>
        <v>35</v>
      </c>
      <c r="E2074" s="26">
        <v>33</v>
      </c>
      <c r="S2074" s="26" t="e">
        <f t="shared" ref="S2074:S2093" ca="1" si="245">IF(E2074&lt;=INDIRECT("R$"&amp;TEXT(ROW()-E2074+1,"#")),INDIRECT("P$"&amp;TEXT($F$1+INDIRECT("Q$"&amp;TEXT(ROW()-E2074+1,"#"))+E2074-1,"#")),"")</f>
        <v>#N/A</v>
      </c>
    </row>
    <row r="2075" spans="1:19" x14ac:dyDescent="0.45">
      <c r="A2075" s="26">
        <f t="shared" ref="A2075:A2093" si="246">A2074</f>
        <v>35</v>
      </c>
      <c r="E2075" s="26">
        <v>34</v>
      </c>
      <c r="S2075" s="26" t="e">
        <f t="shared" ca="1" si="245"/>
        <v>#N/A</v>
      </c>
    </row>
    <row r="2076" spans="1:19" x14ac:dyDescent="0.45">
      <c r="A2076" s="26">
        <f t="shared" si="246"/>
        <v>35</v>
      </c>
      <c r="E2076" s="26">
        <v>35</v>
      </c>
      <c r="S2076" s="26" t="e">
        <f t="shared" ca="1" si="245"/>
        <v>#N/A</v>
      </c>
    </row>
    <row r="2077" spans="1:19" x14ac:dyDescent="0.45">
      <c r="A2077" s="26">
        <f t="shared" si="246"/>
        <v>35</v>
      </c>
      <c r="E2077" s="26">
        <v>36</v>
      </c>
      <c r="S2077" s="26" t="e">
        <f t="shared" ca="1" si="245"/>
        <v>#N/A</v>
      </c>
    </row>
    <row r="2078" spans="1:19" x14ac:dyDescent="0.45">
      <c r="A2078" s="26">
        <f t="shared" si="246"/>
        <v>35</v>
      </c>
      <c r="E2078" s="26">
        <v>37</v>
      </c>
      <c r="S2078" s="26" t="e">
        <f t="shared" ca="1" si="245"/>
        <v>#N/A</v>
      </c>
    </row>
    <row r="2079" spans="1:19" x14ac:dyDescent="0.45">
      <c r="A2079" s="26">
        <f t="shared" si="246"/>
        <v>35</v>
      </c>
      <c r="E2079" s="26">
        <v>38</v>
      </c>
      <c r="S2079" s="26" t="e">
        <f t="shared" ca="1" si="245"/>
        <v>#N/A</v>
      </c>
    </row>
    <row r="2080" spans="1:19" x14ac:dyDescent="0.45">
      <c r="A2080" s="26">
        <f t="shared" si="246"/>
        <v>35</v>
      </c>
      <c r="E2080" s="26">
        <v>39</v>
      </c>
      <c r="S2080" s="26" t="e">
        <f t="shared" ca="1" si="245"/>
        <v>#N/A</v>
      </c>
    </row>
    <row r="2081" spans="1:19" x14ac:dyDescent="0.45">
      <c r="A2081" s="26">
        <f t="shared" si="246"/>
        <v>35</v>
      </c>
      <c r="E2081" s="26">
        <v>40</v>
      </c>
      <c r="S2081" s="26" t="e">
        <f t="shared" ca="1" si="245"/>
        <v>#N/A</v>
      </c>
    </row>
    <row r="2082" spans="1:19" x14ac:dyDescent="0.45">
      <c r="A2082" s="26">
        <f t="shared" si="246"/>
        <v>35</v>
      </c>
      <c r="E2082" s="26">
        <v>41</v>
      </c>
      <c r="S2082" s="26" t="e">
        <f t="shared" ca="1" si="245"/>
        <v>#N/A</v>
      </c>
    </row>
    <row r="2083" spans="1:19" x14ac:dyDescent="0.45">
      <c r="A2083" s="26">
        <f t="shared" si="246"/>
        <v>35</v>
      </c>
      <c r="E2083" s="26">
        <v>42</v>
      </c>
      <c r="S2083" s="26" t="e">
        <f t="shared" ca="1" si="245"/>
        <v>#N/A</v>
      </c>
    </row>
    <row r="2084" spans="1:19" x14ac:dyDescent="0.45">
      <c r="A2084" s="26">
        <f t="shared" si="246"/>
        <v>35</v>
      </c>
      <c r="E2084" s="26">
        <v>43</v>
      </c>
      <c r="S2084" s="26" t="e">
        <f t="shared" ca="1" si="245"/>
        <v>#N/A</v>
      </c>
    </row>
    <row r="2085" spans="1:19" x14ac:dyDescent="0.45">
      <c r="A2085" s="26">
        <f t="shared" si="246"/>
        <v>35</v>
      </c>
      <c r="E2085" s="26">
        <v>44</v>
      </c>
      <c r="S2085" s="26" t="e">
        <f t="shared" ca="1" si="245"/>
        <v>#N/A</v>
      </c>
    </row>
    <row r="2086" spans="1:19" x14ac:dyDescent="0.45">
      <c r="A2086" s="26">
        <f t="shared" si="246"/>
        <v>35</v>
      </c>
      <c r="E2086" s="26">
        <v>45</v>
      </c>
      <c r="S2086" s="26" t="e">
        <f t="shared" ca="1" si="245"/>
        <v>#N/A</v>
      </c>
    </row>
    <row r="2087" spans="1:19" x14ac:dyDescent="0.45">
      <c r="A2087" s="26">
        <f t="shared" si="246"/>
        <v>35</v>
      </c>
      <c r="E2087" s="26">
        <v>46</v>
      </c>
      <c r="S2087" s="26" t="e">
        <f t="shared" ca="1" si="245"/>
        <v>#N/A</v>
      </c>
    </row>
    <row r="2088" spans="1:19" x14ac:dyDescent="0.45">
      <c r="A2088" s="26">
        <f t="shared" si="246"/>
        <v>35</v>
      </c>
      <c r="E2088" s="26">
        <v>47</v>
      </c>
      <c r="S2088" s="26" t="e">
        <f t="shared" ca="1" si="245"/>
        <v>#N/A</v>
      </c>
    </row>
    <row r="2089" spans="1:19" x14ac:dyDescent="0.45">
      <c r="A2089" s="26">
        <f t="shared" si="246"/>
        <v>35</v>
      </c>
      <c r="E2089" s="26">
        <v>48</v>
      </c>
      <c r="S2089" s="26" t="e">
        <f t="shared" ca="1" si="245"/>
        <v>#N/A</v>
      </c>
    </row>
    <row r="2090" spans="1:19" x14ac:dyDescent="0.45">
      <c r="A2090" s="26">
        <f t="shared" si="246"/>
        <v>35</v>
      </c>
      <c r="E2090" s="26">
        <v>49</v>
      </c>
      <c r="S2090" s="26" t="e">
        <f t="shared" ca="1" si="245"/>
        <v>#N/A</v>
      </c>
    </row>
    <row r="2091" spans="1:19" x14ac:dyDescent="0.45">
      <c r="A2091" s="26">
        <f t="shared" si="246"/>
        <v>35</v>
      </c>
      <c r="E2091" s="26">
        <v>50</v>
      </c>
      <c r="S2091" s="26" t="e">
        <f t="shared" ca="1" si="245"/>
        <v>#N/A</v>
      </c>
    </row>
    <row r="2092" spans="1:19" x14ac:dyDescent="0.45">
      <c r="A2092" s="26">
        <f t="shared" si="246"/>
        <v>35</v>
      </c>
      <c r="E2092" s="26">
        <v>51</v>
      </c>
      <c r="S2092" s="26" t="e">
        <f t="shared" ca="1" si="245"/>
        <v>#N/A</v>
      </c>
    </row>
    <row r="2093" spans="1:19" x14ac:dyDescent="0.45">
      <c r="A2093" s="26">
        <f t="shared" si="246"/>
        <v>35</v>
      </c>
      <c r="E2093" s="26">
        <v>52</v>
      </c>
      <c r="S2093" s="26" t="e">
        <f t="shared" ca="1" si="245"/>
        <v>#N/A</v>
      </c>
    </row>
    <row r="2102" spans="1:21" x14ac:dyDescent="0.45">
      <c r="A2102" s="26">
        <f>(ROW()+58)/60</f>
        <v>36</v>
      </c>
      <c r="B2102" s="26">
        <f ca="1">INDIRECT("select!E"&amp;TEXT($B$1+A2102,"#"))</f>
        <v>0</v>
      </c>
      <c r="C2102" s="26" t="e">
        <f ca="1">VLOOKUP(B2102,$A$3181:$D$3190,4)</f>
        <v>#N/A</v>
      </c>
      <c r="D2102" s="26" t="e">
        <f ca="1">VLOOKUP(B2102,$A$3181:$D$3190,3)</f>
        <v>#N/A</v>
      </c>
      <c r="E2102" s="26">
        <v>1</v>
      </c>
      <c r="F2102" s="26" t="str">
        <f t="shared" ref="F2102:F2124" ca="1" si="247">IF(E2102&lt;=D$62,INDIRECT("E"&amp;TEXT($F$1+C$62+E2102-1,"#")),"")</f>
        <v>金融・保険</v>
      </c>
      <c r="G2102" s="26">
        <f ca="1">INDIRECT("select!G"&amp;TEXT($B$1+A2102,"#"))</f>
        <v>0</v>
      </c>
      <c r="H2102" s="26" t="e">
        <f ca="1">VLOOKUP(G2102,E$3181:G$3219,3,0)</f>
        <v>#N/A</v>
      </c>
      <c r="I2102" s="26" t="e">
        <f ca="1">VLOOKUP(G2102,E$3181:G$3219,2,0)</f>
        <v>#N/A</v>
      </c>
      <c r="J2102" s="26" t="e">
        <f t="shared" ref="J2102:J2110" ca="1" si="248">IF(E2102&lt;=INDIRECT("I$"&amp;TEXT(ROW()-E2102+1,"#")),INDIRECT("H$"&amp;TEXT($F$1+INDIRECT("H$"&amp;TEXT(ROW()-E2102+1,"#"))+E2102-1,"#")),"")</f>
        <v>#N/A</v>
      </c>
      <c r="K2102" s="26">
        <f ca="1">INDIRECT("select!H"&amp;TEXT($B$1+A2102,"#"))</f>
        <v>0</v>
      </c>
      <c r="L2102" s="26" t="e">
        <f ca="1">VLOOKUP(K2102,H$3181:J$3287,3,0)</f>
        <v>#N/A</v>
      </c>
      <c r="M2102" s="26" t="e">
        <f ca="1">VLOOKUP(K2102,H$3181:J$3287,2,0)</f>
        <v>#N/A</v>
      </c>
      <c r="N2102" s="26" t="e">
        <f t="shared" ref="N2102:N2124" ca="1" si="249">IF(E2102&lt;=INDIRECT("M$"&amp;TEXT(ROW()-E2102+1,"#")),INDIRECT("K$"&amp;TEXT($F$1+INDIRECT("L$"&amp;TEXT(ROW()-E2102+1,"#"))+E2102-1,"#")),"")</f>
        <v>#N/A</v>
      </c>
      <c r="O2102" s="26">
        <f ca="1">INDIRECT("select!I"&amp;TEXT($B$1+A2102,"#"))</f>
        <v>0</v>
      </c>
      <c r="Q2102" s="26" t="e">
        <f ca="1">VLOOKUP(O2102,K$3181:O$3570,5,0)</f>
        <v>#N/A</v>
      </c>
      <c r="R2102" s="26" t="e">
        <f ca="1">VLOOKUP(O2102,K$3181:O$3570,4,0)</f>
        <v>#N/A</v>
      </c>
      <c r="S2102" s="26" t="e">
        <f t="shared" ref="S2102:S2133" ca="1" si="250">IF(E2102&lt;=INDIRECT("R$"&amp;TEXT(ROW()-E2102+1,"#")),INDIRECT("P$"&amp;TEXT($F$1+INDIRECT("Q$"&amp;TEXT(ROW()-E2102+1,"#"))+E2102-1,"#")),"")</f>
        <v>#N/A</v>
      </c>
      <c r="T2102" s="26" t="str">
        <f ca="1">IFERROR(VLOOKUP(O2102,K$3181:O$3570,2,0),"")</f>
        <v/>
      </c>
      <c r="U2102" s="26">
        <f ca="1">IFERROR(VLOOKUP(O2102,K$3181:O$3570,3,0),0)</f>
        <v>0</v>
      </c>
    </row>
    <row r="2103" spans="1:21" x14ac:dyDescent="0.45">
      <c r="A2103" s="26">
        <f t="shared" ref="A2103:A2134" si="251">A2102</f>
        <v>36</v>
      </c>
      <c r="E2103" s="26">
        <v>2</v>
      </c>
      <c r="F2103" s="26" t="str">
        <f t="shared" ca="1" si="247"/>
        <v/>
      </c>
      <c r="J2103" s="26" t="e">
        <f t="shared" ca="1" si="248"/>
        <v>#N/A</v>
      </c>
      <c r="N2103" s="26" t="e">
        <f t="shared" ca="1" si="249"/>
        <v>#N/A</v>
      </c>
      <c r="S2103" s="26" t="e">
        <f t="shared" ca="1" si="250"/>
        <v>#N/A</v>
      </c>
    </row>
    <row r="2104" spans="1:21" x14ac:dyDescent="0.45">
      <c r="A2104" s="26">
        <f t="shared" si="251"/>
        <v>36</v>
      </c>
      <c r="E2104" s="26">
        <v>3</v>
      </c>
      <c r="F2104" s="26" t="str">
        <f t="shared" ca="1" si="247"/>
        <v/>
      </c>
      <c r="J2104" s="26" t="e">
        <f t="shared" ca="1" si="248"/>
        <v>#N/A</v>
      </c>
      <c r="N2104" s="26" t="e">
        <f t="shared" ca="1" si="249"/>
        <v>#N/A</v>
      </c>
      <c r="S2104" s="26" t="e">
        <f t="shared" ca="1" si="250"/>
        <v>#N/A</v>
      </c>
    </row>
    <row r="2105" spans="1:21" x14ac:dyDescent="0.45">
      <c r="A2105" s="26">
        <f t="shared" si="251"/>
        <v>36</v>
      </c>
      <c r="E2105" s="26">
        <v>4</v>
      </c>
      <c r="F2105" s="26" t="str">
        <f t="shared" ca="1" si="247"/>
        <v/>
      </c>
      <c r="J2105" s="26" t="e">
        <f t="shared" ca="1" si="248"/>
        <v>#N/A</v>
      </c>
      <c r="N2105" s="26" t="e">
        <f t="shared" ca="1" si="249"/>
        <v>#N/A</v>
      </c>
      <c r="S2105" s="26" t="e">
        <f t="shared" ca="1" si="250"/>
        <v>#N/A</v>
      </c>
    </row>
    <row r="2106" spans="1:21" x14ac:dyDescent="0.45">
      <c r="A2106" s="26">
        <f t="shared" si="251"/>
        <v>36</v>
      </c>
      <c r="E2106" s="26">
        <v>5</v>
      </c>
      <c r="F2106" s="26" t="str">
        <f t="shared" ca="1" si="247"/>
        <v/>
      </c>
      <c r="J2106" s="26" t="e">
        <f t="shared" ca="1" si="248"/>
        <v>#N/A</v>
      </c>
      <c r="N2106" s="26" t="e">
        <f t="shared" ca="1" si="249"/>
        <v>#N/A</v>
      </c>
      <c r="S2106" s="26" t="e">
        <f t="shared" ca="1" si="250"/>
        <v>#N/A</v>
      </c>
    </row>
    <row r="2107" spans="1:21" x14ac:dyDescent="0.45">
      <c r="A2107" s="26">
        <f t="shared" si="251"/>
        <v>36</v>
      </c>
      <c r="E2107" s="26">
        <v>6</v>
      </c>
      <c r="F2107" s="26" t="str">
        <f t="shared" ca="1" si="247"/>
        <v/>
      </c>
      <c r="J2107" s="26" t="e">
        <f t="shared" ca="1" si="248"/>
        <v>#N/A</v>
      </c>
      <c r="N2107" s="26" t="e">
        <f t="shared" ca="1" si="249"/>
        <v>#N/A</v>
      </c>
      <c r="S2107" s="26" t="e">
        <f t="shared" ca="1" si="250"/>
        <v>#N/A</v>
      </c>
    </row>
    <row r="2108" spans="1:21" x14ac:dyDescent="0.45">
      <c r="A2108" s="26">
        <f t="shared" si="251"/>
        <v>36</v>
      </c>
      <c r="E2108" s="26">
        <v>7</v>
      </c>
      <c r="F2108" s="26" t="str">
        <f t="shared" ca="1" si="247"/>
        <v/>
      </c>
      <c r="J2108" s="26" t="e">
        <f t="shared" ca="1" si="248"/>
        <v>#N/A</v>
      </c>
      <c r="N2108" s="26" t="e">
        <f t="shared" ca="1" si="249"/>
        <v>#N/A</v>
      </c>
      <c r="S2108" s="26" t="e">
        <f t="shared" ca="1" si="250"/>
        <v>#N/A</v>
      </c>
    </row>
    <row r="2109" spans="1:21" x14ac:dyDescent="0.45">
      <c r="A2109" s="26">
        <f t="shared" si="251"/>
        <v>36</v>
      </c>
      <c r="E2109" s="26">
        <v>8</v>
      </c>
      <c r="F2109" s="26" t="str">
        <f t="shared" ca="1" si="247"/>
        <v/>
      </c>
      <c r="J2109" s="26" t="e">
        <f t="shared" ca="1" si="248"/>
        <v>#N/A</v>
      </c>
      <c r="N2109" s="26" t="e">
        <f t="shared" ca="1" si="249"/>
        <v>#N/A</v>
      </c>
      <c r="S2109" s="26" t="e">
        <f t="shared" ca="1" si="250"/>
        <v>#N/A</v>
      </c>
    </row>
    <row r="2110" spans="1:21" x14ac:dyDescent="0.45">
      <c r="A2110" s="26">
        <f t="shared" si="251"/>
        <v>36</v>
      </c>
      <c r="E2110" s="26">
        <v>9</v>
      </c>
      <c r="F2110" s="26" t="str">
        <f t="shared" ca="1" si="247"/>
        <v/>
      </c>
      <c r="J2110" s="26" t="e">
        <f t="shared" ca="1" si="248"/>
        <v>#N/A</v>
      </c>
      <c r="N2110" s="26" t="e">
        <f t="shared" ca="1" si="249"/>
        <v>#N/A</v>
      </c>
      <c r="S2110" s="26" t="e">
        <f t="shared" ca="1" si="250"/>
        <v>#N/A</v>
      </c>
    </row>
    <row r="2111" spans="1:21" x14ac:dyDescent="0.45">
      <c r="A2111" s="26">
        <f t="shared" si="251"/>
        <v>36</v>
      </c>
      <c r="E2111" s="26">
        <v>10</v>
      </c>
      <c r="F2111" s="26" t="str">
        <f t="shared" ca="1" si="247"/>
        <v/>
      </c>
      <c r="N2111" s="26" t="e">
        <f t="shared" ca="1" si="249"/>
        <v>#N/A</v>
      </c>
      <c r="S2111" s="26" t="e">
        <f t="shared" ca="1" si="250"/>
        <v>#N/A</v>
      </c>
    </row>
    <row r="2112" spans="1:21" x14ac:dyDescent="0.45">
      <c r="A2112" s="26">
        <f t="shared" si="251"/>
        <v>36</v>
      </c>
      <c r="E2112" s="26">
        <v>11</v>
      </c>
      <c r="F2112" s="26" t="str">
        <f t="shared" ca="1" si="247"/>
        <v/>
      </c>
      <c r="N2112" s="26" t="e">
        <f t="shared" ca="1" si="249"/>
        <v>#N/A</v>
      </c>
      <c r="S2112" s="26" t="e">
        <f t="shared" ca="1" si="250"/>
        <v>#N/A</v>
      </c>
    </row>
    <row r="2113" spans="1:19" x14ac:dyDescent="0.45">
      <c r="A2113" s="26">
        <f t="shared" si="251"/>
        <v>36</v>
      </c>
      <c r="E2113" s="26">
        <v>12</v>
      </c>
      <c r="F2113" s="26" t="str">
        <f t="shared" ca="1" si="247"/>
        <v/>
      </c>
      <c r="N2113" s="26" t="e">
        <f t="shared" ca="1" si="249"/>
        <v>#N/A</v>
      </c>
      <c r="S2113" s="26" t="e">
        <f t="shared" ca="1" si="250"/>
        <v>#N/A</v>
      </c>
    </row>
    <row r="2114" spans="1:19" x14ac:dyDescent="0.45">
      <c r="A2114" s="26">
        <f t="shared" si="251"/>
        <v>36</v>
      </c>
      <c r="E2114" s="26">
        <v>13</v>
      </c>
      <c r="F2114" s="26" t="str">
        <f t="shared" ca="1" si="247"/>
        <v/>
      </c>
      <c r="N2114" s="26" t="e">
        <f t="shared" ca="1" si="249"/>
        <v>#N/A</v>
      </c>
      <c r="S2114" s="26" t="e">
        <f t="shared" ca="1" si="250"/>
        <v>#N/A</v>
      </c>
    </row>
    <row r="2115" spans="1:19" x14ac:dyDescent="0.45">
      <c r="A2115" s="26">
        <f t="shared" si="251"/>
        <v>36</v>
      </c>
      <c r="E2115" s="26">
        <v>14</v>
      </c>
      <c r="F2115" s="26" t="str">
        <f t="shared" ca="1" si="247"/>
        <v/>
      </c>
      <c r="N2115" s="26" t="e">
        <f t="shared" ca="1" si="249"/>
        <v>#N/A</v>
      </c>
      <c r="S2115" s="26" t="e">
        <f t="shared" ca="1" si="250"/>
        <v>#N/A</v>
      </c>
    </row>
    <row r="2116" spans="1:19" x14ac:dyDescent="0.45">
      <c r="A2116" s="26">
        <f t="shared" si="251"/>
        <v>36</v>
      </c>
      <c r="E2116" s="26">
        <v>15</v>
      </c>
      <c r="F2116" s="26" t="str">
        <f t="shared" ca="1" si="247"/>
        <v/>
      </c>
      <c r="N2116" s="26" t="e">
        <f t="shared" ca="1" si="249"/>
        <v>#N/A</v>
      </c>
      <c r="S2116" s="26" t="e">
        <f t="shared" ca="1" si="250"/>
        <v>#N/A</v>
      </c>
    </row>
    <row r="2117" spans="1:19" x14ac:dyDescent="0.45">
      <c r="A2117" s="26">
        <f t="shared" si="251"/>
        <v>36</v>
      </c>
      <c r="E2117" s="26">
        <v>16</v>
      </c>
      <c r="F2117" s="26" t="str">
        <f t="shared" ca="1" si="247"/>
        <v/>
      </c>
      <c r="N2117" s="26" t="e">
        <f t="shared" ca="1" si="249"/>
        <v>#N/A</v>
      </c>
      <c r="S2117" s="26" t="e">
        <f t="shared" ca="1" si="250"/>
        <v>#N/A</v>
      </c>
    </row>
    <row r="2118" spans="1:19" x14ac:dyDescent="0.45">
      <c r="A2118" s="26">
        <f t="shared" si="251"/>
        <v>36</v>
      </c>
      <c r="E2118" s="26">
        <v>17</v>
      </c>
      <c r="F2118" s="26" t="str">
        <f t="shared" ca="1" si="247"/>
        <v/>
      </c>
      <c r="N2118" s="26" t="e">
        <f t="shared" ca="1" si="249"/>
        <v>#N/A</v>
      </c>
      <c r="S2118" s="26" t="e">
        <f t="shared" ca="1" si="250"/>
        <v>#N/A</v>
      </c>
    </row>
    <row r="2119" spans="1:19" x14ac:dyDescent="0.45">
      <c r="A2119" s="26">
        <f t="shared" si="251"/>
        <v>36</v>
      </c>
      <c r="E2119" s="26">
        <v>18</v>
      </c>
      <c r="F2119" s="26" t="str">
        <f t="shared" ca="1" si="247"/>
        <v/>
      </c>
      <c r="N2119" s="26" t="e">
        <f t="shared" ca="1" si="249"/>
        <v>#N/A</v>
      </c>
      <c r="S2119" s="26" t="e">
        <f t="shared" ca="1" si="250"/>
        <v>#N/A</v>
      </c>
    </row>
    <row r="2120" spans="1:19" x14ac:dyDescent="0.45">
      <c r="A2120" s="26">
        <f t="shared" si="251"/>
        <v>36</v>
      </c>
      <c r="E2120" s="26">
        <v>19</v>
      </c>
      <c r="F2120" s="26" t="str">
        <f t="shared" ca="1" si="247"/>
        <v/>
      </c>
      <c r="N2120" s="26" t="e">
        <f t="shared" ca="1" si="249"/>
        <v>#N/A</v>
      </c>
      <c r="S2120" s="26" t="e">
        <f t="shared" ca="1" si="250"/>
        <v>#N/A</v>
      </c>
    </row>
    <row r="2121" spans="1:19" x14ac:dyDescent="0.45">
      <c r="A2121" s="26">
        <f t="shared" si="251"/>
        <v>36</v>
      </c>
      <c r="E2121" s="26">
        <v>20</v>
      </c>
      <c r="F2121" s="26" t="str">
        <f t="shared" ca="1" si="247"/>
        <v/>
      </c>
      <c r="N2121" s="26" t="e">
        <f t="shared" ca="1" si="249"/>
        <v>#N/A</v>
      </c>
      <c r="S2121" s="26" t="e">
        <f t="shared" ca="1" si="250"/>
        <v>#N/A</v>
      </c>
    </row>
    <row r="2122" spans="1:19" x14ac:dyDescent="0.45">
      <c r="A2122" s="26">
        <f t="shared" si="251"/>
        <v>36</v>
      </c>
      <c r="E2122" s="26">
        <v>21</v>
      </c>
      <c r="F2122" s="26" t="str">
        <f t="shared" ca="1" si="247"/>
        <v/>
      </c>
      <c r="N2122" s="26" t="e">
        <f t="shared" ca="1" si="249"/>
        <v>#N/A</v>
      </c>
      <c r="S2122" s="26" t="e">
        <f t="shared" ca="1" si="250"/>
        <v>#N/A</v>
      </c>
    </row>
    <row r="2123" spans="1:19" x14ac:dyDescent="0.45">
      <c r="A2123" s="26">
        <f t="shared" si="251"/>
        <v>36</v>
      </c>
      <c r="E2123" s="26">
        <v>22</v>
      </c>
      <c r="F2123" s="26" t="str">
        <f t="shared" ca="1" si="247"/>
        <v/>
      </c>
      <c r="N2123" s="26" t="e">
        <f t="shared" ca="1" si="249"/>
        <v>#N/A</v>
      </c>
      <c r="S2123" s="26" t="e">
        <f t="shared" ca="1" si="250"/>
        <v>#N/A</v>
      </c>
    </row>
    <row r="2124" spans="1:19" x14ac:dyDescent="0.45">
      <c r="A2124" s="26">
        <f t="shared" si="251"/>
        <v>36</v>
      </c>
      <c r="E2124" s="26">
        <v>23</v>
      </c>
      <c r="F2124" s="26" t="str">
        <f t="shared" ca="1" si="247"/>
        <v/>
      </c>
      <c r="N2124" s="26" t="e">
        <f t="shared" ca="1" si="249"/>
        <v>#N/A</v>
      </c>
      <c r="S2124" s="26" t="e">
        <f t="shared" ca="1" si="250"/>
        <v>#N/A</v>
      </c>
    </row>
    <row r="2125" spans="1:19" x14ac:dyDescent="0.45">
      <c r="A2125" s="26">
        <f t="shared" si="251"/>
        <v>36</v>
      </c>
      <c r="E2125" s="26">
        <v>24</v>
      </c>
      <c r="S2125" s="26" t="e">
        <f t="shared" ca="1" si="250"/>
        <v>#N/A</v>
      </c>
    </row>
    <row r="2126" spans="1:19" x14ac:dyDescent="0.45">
      <c r="A2126" s="26">
        <f t="shared" si="251"/>
        <v>36</v>
      </c>
      <c r="E2126" s="26">
        <v>25</v>
      </c>
      <c r="S2126" s="26" t="e">
        <f t="shared" ca="1" si="250"/>
        <v>#N/A</v>
      </c>
    </row>
    <row r="2127" spans="1:19" x14ac:dyDescent="0.45">
      <c r="A2127" s="26">
        <f t="shared" si="251"/>
        <v>36</v>
      </c>
      <c r="E2127" s="26">
        <v>26</v>
      </c>
      <c r="S2127" s="26" t="e">
        <f t="shared" ca="1" si="250"/>
        <v>#N/A</v>
      </c>
    </row>
    <row r="2128" spans="1:19" x14ac:dyDescent="0.45">
      <c r="A2128" s="26">
        <f t="shared" si="251"/>
        <v>36</v>
      </c>
      <c r="E2128" s="26">
        <v>27</v>
      </c>
      <c r="S2128" s="26" t="e">
        <f t="shared" ca="1" si="250"/>
        <v>#N/A</v>
      </c>
    </row>
    <row r="2129" spans="1:19" x14ac:dyDescent="0.45">
      <c r="A2129" s="26">
        <f t="shared" si="251"/>
        <v>36</v>
      </c>
      <c r="E2129" s="26">
        <v>28</v>
      </c>
      <c r="S2129" s="26" t="e">
        <f t="shared" ca="1" si="250"/>
        <v>#N/A</v>
      </c>
    </row>
    <row r="2130" spans="1:19" x14ac:dyDescent="0.45">
      <c r="A2130" s="26">
        <f t="shared" si="251"/>
        <v>36</v>
      </c>
      <c r="E2130" s="26">
        <v>29</v>
      </c>
      <c r="S2130" s="26" t="e">
        <f t="shared" ca="1" si="250"/>
        <v>#N/A</v>
      </c>
    </row>
    <row r="2131" spans="1:19" x14ac:dyDescent="0.45">
      <c r="A2131" s="26">
        <f t="shared" si="251"/>
        <v>36</v>
      </c>
      <c r="E2131" s="26">
        <v>30</v>
      </c>
      <c r="S2131" s="26" t="e">
        <f t="shared" ca="1" si="250"/>
        <v>#N/A</v>
      </c>
    </row>
    <row r="2132" spans="1:19" x14ac:dyDescent="0.45">
      <c r="A2132" s="26">
        <f t="shared" si="251"/>
        <v>36</v>
      </c>
      <c r="E2132" s="26">
        <v>31</v>
      </c>
      <c r="S2132" s="26" t="e">
        <f t="shared" ca="1" si="250"/>
        <v>#N/A</v>
      </c>
    </row>
    <row r="2133" spans="1:19" x14ac:dyDescent="0.45">
      <c r="A2133" s="26">
        <f t="shared" si="251"/>
        <v>36</v>
      </c>
      <c r="E2133" s="26">
        <v>32</v>
      </c>
      <c r="S2133" s="26" t="e">
        <f t="shared" ca="1" si="250"/>
        <v>#N/A</v>
      </c>
    </row>
    <row r="2134" spans="1:19" x14ac:dyDescent="0.45">
      <c r="A2134" s="26">
        <f t="shared" si="251"/>
        <v>36</v>
      </c>
      <c r="E2134" s="26">
        <v>33</v>
      </c>
      <c r="S2134" s="26" t="e">
        <f t="shared" ref="S2134:S2153" ca="1" si="252">IF(E2134&lt;=INDIRECT("R$"&amp;TEXT(ROW()-E2134+1,"#")),INDIRECT("P$"&amp;TEXT($F$1+INDIRECT("Q$"&amp;TEXT(ROW()-E2134+1,"#"))+E2134-1,"#")),"")</f>
        <v>#N/A</v>
      </c>
    </row>
    <row r="2135" spans="1:19" x14ac:dyDescent="0.45">
      <c r="A2135" s="26">
        <f t="shared" ref="A2135:A2153" si="253">A2134</f>
        <v>36</v>
      </c>
      <c r="E2135" s="26">
        <v>34</v>
      </c>
      <c r="S2135" s="26" t="e">
        <f t="shared" ca="1" si="252"/>
        <v>#N/A</v>
      </c>
    </row>
    <row r="2136" spans="1:19" x14ac:dyDescent="0.45">
      <c r="A2136" s="26">
        <f t="shared" si="253"/>
        <v>36</v>
      </c>
      <c r="E2136" s="26">
        <v>35</v>
      </c>
      <c r="S2136" s="26" t="e">
        <f t="shared" ca="1" si="252"/>
        <v>#N/A</v>
      </c>
    </row>
    <row r="2137" spans="1:19" x14ac:dyDescent="0.45">
      <c r="A2137" s="26">
        <f t="shared" si="253"/>
        <v>36</v>
      </c>
      <c r="E2137" s="26">
        <v>36</v>
      </c>
      <c r="S2137" s="26" t="e">
        <f t="shared" ca="1" si="252"/>
        <v>#N/A</v>
      </c>
    </row>
    <row r="2138" spans="1:19" x14ac:dyDescent="0.45">
      <c r="A2138" s="26">
        <f t="shared" si="253"/>
        <v>36</v>
      </c>
      <c r="E2138" s="26">
        <v>37</v>
      </c>
      <c r="S2138" s="26" t="e">
        <f t="shared" ca="1" si="252"/>
        <v>#N/A</v>
      </c>
    </row>
    <row r="2139" spans="1:19" x14ac:dyDescent="0.45">
      <c r="A2139" s="26">
        <f t="shared" si="253"/>
        <v>36</v>
      </c>
      <c r="E2139" s="26">
        <v>38</v>
      </c>
      <c r="S2139" s="26" t="e">
        <f t="shared" ca="1" si="252"/>
        <v>#N/A</v>
      </c>
    </row>
    <row r="2140" spans="1:19" x14ac:dyDescent="0.45">
      <c r="A2140" s="26">
        <f t="shared" si="253"/>
        <v>36</v>
      </c>
      <c r="E2140" s="26">
        <v>39</v>
      </c>
      <c r="S2140" s="26" t="e">
        <f t="shared" ca="1" si="252"/>
        <v>#N/A</v>
      </c>
    </row>
    <row r="2141" spans="1:19" x14ac:dyDescent="0.45">
      <c r="A2141" s="26">
        <f t="shared" si="253"/>
        <v>36</v>
      </c>
      <c r="E2141" s="26">
        <v>40</v>
      </c>
      <c r="S2141" s="26" t="e">
        <f t="shared" ca="1" si="252"/>
        <v>#N/A</v>
      </c>
    </row>
    <row r="2142" spans="1:19" x14ac:dyDescent="0.45">
      <c r="A2142" s="26">
        <f t="shared" si="253"/>
        <v>36</v>
      </c>
      <c r="E2142" s="26">
        <v>41</v>
      </c>
      <c r="S2142" s="26" t="e">
        <f t="shared" ca="1" si="252"/>
        <v>#N/A</v>
      </c>
    </row>
    <row r="2143" spans="1:19" x14ac:dyDescent="0.45">
      <c r="A2143" s="26">
        <f t="shared" si="253"/>
        <v>36</v>
      </c>
      <c r="E2143" s="26">
        <v>42</v>
      </c>
      <c r="S2143" s="26" t="e">
        <f t="shared" ca="1" si="252"/>
        <v>#N/A</v>
      </c>
    </row>
    <row r="2144" spans="1:19" x14ac:dyDescent="0.45">
      <c r="A2144" s="26">
        <f t="shared" si="253"/>
        <v>36</v>
      </c>
      <c r="E2144" s="26">
        <v>43</v>
      </c>
      <c r="S2144" s="26" t="e">
        <f t="shared" ca="1" si="252"/>
        <v>#N/A</v>
      </c>
    </row>
    <row r="2145" spans="1:19" x14ac:dyDescent="0.45">
      <c r="A2145" s="26">
        <f t="shared" si="253"/>
        <v>36</v>
      </c>
      <c r="E2145" s="26">
        <v>44</v>
      </c>
      <c r="S2145" s="26" t="e">
        <f t="shared" ca="1" si="252"/>
        <v>#N/A</v>
      </c>
    </row>
    <row r="2146" spans="1:19" x14ac:dyDescent="0.45">
      <c r="A2146" s="26">
        <f t="shared" si="253"/>
        <v>36</v>
      </c>
      <c r="E2146" s="26">
        <v>45</v>
      </c>
      <c r="S2146" s="26" t="e">
        <f t="shared" ca="1" si="252"/>
        <v>#N/A</v>
      </c>
    </row>
    <row r="2147" spans="1:19" x14ac:dyDescent="0.45">
      <c r="A2147" s="26">
        <f t="shared" si="253"/>
        <v>36</v>
      </c>
      <c r="E2147" s="26">
        <v>46</v>
      </c>
      <c r="S2147" s="26" t="e">
        <f t="shared" ca="1" si="252"/>
        <v>#N/A</v>
      </c>
    </row>
    <row r="2148" spans="1:19" x14ac:dyDescent="0.45">
      <c r="A2148" s="26">
        <f t="shared" si="253"/>
        <v>36</v>
      </c>
      <c r="E2148" s="26">
        <v>47</v>
      </c>
      <c r="S2148" s="26" t="e">
        <f t="shared" ca="1" si="252"/>
        <v>#N/A</v>
      </c>
    </row>
    <row r="2149" spans="1:19" x14ac:dyDescent="0.45">
      <c r="A2149" s="26">
        <f t="shared" si="253"/>
        <v>36</v>
      </c>
      <c r="E2149" s="26">
        <v>48</v>
      </c>
      <c r="S2149" s="26" t="e">
        <f t="shared" ca="1" si="252"/>
        <v>#N/A</v>
      </c>
    </row>
    <row r="2150" spans="1:19" x14ac:dyDescent="0.45">
      <c r="A2150" s="26">
        <f t="shared" si="253"/>
        <v>36</v>
      </c>
      <c r="E2150" s="26">
        <v>49</v>
      </c>
      <c r="S2150" s="26" t="e">
        <f t="shared" ca="1" si="252"/>
        <v>#N/A</v>
      </c>
    </row>
    <row r="2151" spans="1:19" x14ac:dyDescent="0.45">
      <c r="A2151" s="26">
        <f t="shared" si="253"/>
        <v>36</v>
      </c>
      <c r="E2151" s="26">
        <v>50</v>
      </c>
      <c r="S2151" s="26" t="e">
        <f t="shared" ca="1" si="252"/>
        <v>#N/A</v>
      </c>
    </row>
    <row r="2152" spans="1:19" x14ac:dyDescent="0.45">
      <c r="A2152" s="26">
        <f t="shared" si="253"/>
        <v>36</v>
      </c>
      <c r="E2152" s="26">
        <v>51</v>
      </c>
      <c r="S2152" s="26" t="e">
        <f t="shared" ca="1" si="252"/>
        <v>#N/A</v>
      </c>
    </row>
    <row r="2153" spans="1:19" x14ac:dyDescent="0.45">
      <c r="A2153" s="26">
        <f t="shared" si="253"/>
        <v>36</v>
      </c>
      <c r="E2153" s="26">
        <v>52</v>
      </c>
      <c r="S2153" s="26" t="e">
        <f t="shared" ca="1" si="252"/>
        <v>#N/A</v>
      </c>
    </row>
    <row r="2162" spans="1:21" x14ac:dyDescent="0.45">
      <c r="A2162" s="26">
        <f>(ROW()+58)/60</f>
        <v>37</v>
      </c>
      <c r="B2162" s="26">
        <f ca="1">INDIRECT("select!E"&amp;TEXT($B$1+A2162,"#"))</f>
        <v>0</v>
      </c>
      <c r="C2162" s="26" t="e">
        <f ca="1">VLOOKUP(B2162,$A$3181:$D$3190,4)</f>
        <v>#N/A</v>
      </c>
      <c r="D2162" s="26" t="e">
        <f ca="1">VLOOKUP(B2162,$A$3181:$D$3190,3)</f>
        <v>#N/A</v>
      </c>
      <c r="E2162" s="26">
        <v>1</v>
      </c>
      <c r="F2162" s="26" t="str">
        <f t="shared" ref="F2162:F2184" ca="1" si="254">IF(E2162&lt;=D$62,INDIRECT("E"&amp;TEXT($F$1+C$62+E2162-1,"#")),"")</f>
        <v>金融・保険</v>
      </c>
      <c r="G2162" s="26">
        <f ca="1">INDIRECT("select!G"&amp;TEXT($B$1+A2162,"#"))</f>
        <v>0</v>
      </c>
      <c r="H2162" s="26" t="e">
        <f ca="1">VLOOKUP(G2162,E$3181:G$3219,3,0)</f>
        <v>#N/A</v>
      </c>
      <c r="I2162" s="26" t="e">
        <f ca="1">VLOOKUP(G2162,E$3181:G$3219,2,0)</f>
        <v>#N/A</v>
      </c>
      <c r="J2162" s="26" t="e">
        <f t="shared" ref="J2162:J2170" ca="1" si="255">IF(E2162&lt;=INDIRECT("I$"&amp;TEXT(ROW()-E2162+1,"#")),INDIRECT("H$"&amp;TEXT($F$1+INDIRECT("H$"&amp;TEXT(ROW()-E2162+1,"#"))+E2162-1,"#")),"")</f>
        <v>#N/A</v>
      </c>
      <c r="K2162" s="26">
        <f ca="1">INDIRECT("select!H"&amp;TEXT($B$1+A2162,"#"))</f>
        <v>0</v>
      </c>
      <c r="L2162" s="26" t="e">
        <f ca="1">VLOOKUP(K2162,H$3181:J$3287,3,0)</f>
        <v>#N/A</v>
      </c>
      <c r="M2162" s="26" t="e">
        <f ca="1">VLOOKUP(K2162,H$3181:J$3287,2,0)</f>
        <v>#N/A</v>
      </c>
      <c r="N2162" s="26" t="e">
        <f t="shared" ref="N2162:N2184" ca="1" si="256">IF(E2162&lt;=INDIRECT("M$"&amp;TEXT(ROW()-E2162+1,"#")),INDIRECT("K$"&amp;TEXT($F$1+INDIRECT("L$"&amp;TEXT(ROW()-E2162+1,"#"))+E2162-1,"#")),"")</f>
        <v>#N/A</v>
      </c>
      <c r="O2162" s="26">
        <f ca="1">INDIRECT("select!I"&amp;TEXT($B$1+A2162,"#"))</f>
        <v>0</v>
      </c>
      <c r="Q2162" s="26" t="e">
        <f ca="1">VLOOKUP(O2162,K$3181:O$3570,5,0)</f>
        <v>#N/A</v>
      </c>
      <c r="R2162" s="26" t="e">
        <f ca="1">VLOOKUP(O2162,K$3181:O$3570,4,0)</f>
        <v>#N/A</v>
      </c>
      <c r="S2162" s="26" t="e">
        <f t="shared" ref="S2162:S2193" ca="1" si="257">IF(E2162&lt;=INDIRECT("R$"&amp;TEXT(ROW()-E2162+1,"#")),INDIRECT("P$"&amp;TEXT($F$1+INDIRECT("Q$"&amp;TEXT(ROW()-E2162+1,"#"))+E2162-1,"#")),"")</f>
        <v>#N/A</v>
      </c>
      <c r="T2162" s="26" t="str">
        <f ca="1">IFERROR(VLOOKUP(O2162,K$3181:O$3570,2,0),"")</f>
        <v/>
      </c>
      <c r="U2162" s="26">
        <f ca="1">IFERROR(VLOOKUP(O2162,K$3181:O$3570,3,0),0)</f>
        <v>0</v>
      </c>
    </row>
    <row r="2163" spans="1:21" x14ac:dyDescent="0.45">
      <c r="A2163" s="26">
        <f t="shared" ref="A2163:A2194" si="258">A2162</f>
        <v>37</v>
      </c>
      <c r="E2163" s="26">
        <v>2</v>
      </c>
      <c r="F2163" s="26" t="str">
        <f t="shared" ca="1" si="254"/>
        <v/>
      </c>
      <c r="J2163" s="26" t="e">
        <f t="shared" ca="1" si="255"/>
        <v>#N/A</v>
      </c>
      <c r="N2163" s="26" t="e">
        <f t="shared" ca="1" si="256"/>
        <v>#N/A</v>
      </c>
      <c r="S2163" s="26" t="e">
        <f t="shared" ca="1" si="257"/>
        <v>#N/A</v>
      </c>
    </row>
    <row r="2164" spans="1:21" x14ac:dyDescent="0.45">
      <c r="A2164" s="26">
        <f t="shared" si="258"/>
        <v>37</v>
      </c>
      <c r="E2164" s="26">
        <v>3</v>
      </c>
      <c r="F2164" s="26" t="str">
        <f t="shared" ca="1" si="254"/>
        <v/>
      </c>
      <c r="J2164" s="26" t="e">
        <f t="shared" ca="1" si="255"/>
        <v>#N/A</v>
      </c>
      <c r="N2164" s="26" t="e">
        <f t="shared" ca="1" si="256"/>
        <v>#N/A</v>
      </c>
      <c r="S2164" s="26" t="e">
        <f t="shared" ca="1" si="257"/>
        <v>#N/A</v>
      </c>
    </row>
    <row r="2165" spans="1:21" x14ac:dyDescent="0.45">
      <c r="A2165" s="26">
        <f t="shared" si="258"/>
        <v>37</v>
      </c>
      <c r="E2165" s="26">
        <v>4</v>
      </c>
      <c r="F2165" s="26" t="str">
        <f t="shared" ca="1" si="254"/>
        <v/>
      </c>
      <c r="J2165" s="26" t="e">
        <f t="shared" ca="1" si="255"/>
        <v>#N/A</v>
      </c>
      <c r="N2165" s="26" t="e">
        <f t="shared" ca="1" si="256"/>
        <v>#N/A</v>
      </c>
      <c r="S2165" s="26" t="e">
        <f t="shared" ca="1" si="257"/>
        <v>#N/A</v>
      </c>
    </row>
    <row r="2166" spans="1:21" x14ac:dyDescent="0.45">
      <c r="A2166" s="26">
        <f t="shared" si="258"/>
        <v>37</v>
      </c>
      <c r="E2166" s="26">
        <v>5</v>
      </c>
      <c r="F2166" s="26" t="str">
        <f t="shared" ca="1" si="254"/>
        <v/>
      </c>
      <c r="J2166" s="26" t="e">
        <f t="shared" ca="1" si="255"/>
        <v>#N/A</v>
      </c>
      <c r="N2166" s="26" t="e">
        <f t="shared" ca="1" si="256"/>
        <v>#N/A</v>
      </c>
      <c r="S2166" s="26" t="e">
        <f t="shared" ca="1" si="257"/>
        <v>#N/A</v>
      </c>
    </row>
    <row r="2167" spans="1:21" x14ac:dyDescent="0.45">
      <c r="A2167" s="26">
        <f t="shared" si="258"/>
        <v>37</v>
      </c>
      <c r="E2167" s="26">
        <v>6</v>
      </c>
      <c r="F2167" s="26" t="str">
        <f t="shared" ca="1" si="254"/>
        <v/>
      </c>
      <c r="J2167" s="26" t="e">
        <f t="shared" ca="1" si="255"/>
        <v>#N/A</v>
      </c>
      <c r="N2167" s="26" t="e">
        <f t="shared" ca="1" si="256"/>
        <v>#N/A</v>
      </c>
      <c r="S2167" s="26" t="e">
        <f t="shared" ca="1" si="257"/>
        <v>#N/A</v>
      </c>
    </row>
    <row r="2168" spans="1:21" x14ac:dyDescent="0.45">
      <c r="A2168" s="26">
        <f t="shared" si="258"/>
        <v>37</v>
      </c>
      <c r="E2168" s="26">
        <v>7</v>
      </c>
      <c r="F2168" s="26" t="str">
        <f t="shared" ca="1" si="254"/>
        <v/>
      </c>
      <c r="J2168" s="26" t="e">
        <f t="shared" ca="1" si="255"/>
        <v>#N/A</v>
      </c>
      <c r="N2168" s="26" t="e">
        <f t="shared" ca="1" si="256"/>
        <v>#N/A</v>
      </c>
      <c r="S2168" s="26" t="e">
        <f t="shared" ca="1" si="257"/>
        <v>#N/A</v>
      </c>
    </row>
    <row r="2169" spans="1:21" x14ac:dyDescent="0.45">
      <c r="A2169" s="26">
        <f t="shared" si="258"/>
        <v>37</v>
      </c>
      <c r="E2169" s="26">
        <v>8</v>
      </c>
      <c r="F2169" s="26" t="str">
        <f t="shared" ca="1" si="254"/>
        <v/>
      </c>
      <c r="J2169" s="26" t="e">
        <f t="shared" ca="1" si="255"/>
        <v>#N/A</v>
      </c>
      <c r="N2169" s="26" t="e">
        <f t="shared" ca="1" si="256"/>
        <v>#N/A</v>
      </c>
      <c r="S2169" s="26" t="e">
        <f t="shared" ca="1" si="257"/>
        <v>#N/A</v>
      </c>
    </row>
    <row r="2170" spans="1:21" x14ac:dyDescent="0.45">
      <c r="A2170" s="26">
        <f t="shared" si="258"/>
        <v>37</v>
      </c>
      <c r="E2170" s="26">
        <v>9</v>
      </c>
      <c r="F2170" s="26" t="str">
        <f t="shared" ca="1" si="254"/>
        <v/>
      </c>
      <c r="J2170" s="26" t="e">
        <f t="shared" ca="1" si="255"/>
        <v>#N/A</v>
      </c>
      <c r="N2170" s="26" t="e">
        <f t="shared" ca="1" si="256"/>
        <v>#N/A</v>
      </c>
      <c r="S2170" s="26" t="e">
        <f t="shared" ca="1" si="257"/>
        <v>#N/A</v>
      </c>
    </row>
    <row r="2171" spans="1:21" x14ac:dyDescent="0.45">
      <c r="A2171" s="26">
        <f t="shared" si="258"/>
        <v>37</v>
      </c>
      <c r="E2171" s="26">
        <v>10</v>
      </c>
      <c r="F2171" s="26" t="str">
        <f t="shared" ca="1" si="254"/>
        <v/>
      </c>
      <c r="N2171" s="26" t="e">
        <f t="shared" ca="1" si="256"/>
        <v>#N/A</v>
      </c>
      <c r="S2171" s="26" t="e">
        <f t="shared" ca="1" si="257"/>
        <v>#N/A</v>
      </c>
    </row>
    <row r="2172" spans="1:21" x14ac:dyDescent="0.45">
      <c r="A2172" s="26">
        <f t="shared" si="258"/>
        <v>37</v>
      </c>
      <c r="E2172" s="26">
        <v>11</v>
      </c>
      <c r="F2172" s="26" t="str">
        <f t="shared" ca="1" si="254"/>
        <v/>
      </c>
      <c r="N2172" s="26" t="e">
        <f t="shared" ca="1" si="256"/>
        <v>#N/A</v>
      </c>
      <c r="S2172" s="26" t="e">
        <f t="shared" ca="1" si="257"/>
        <v>#N/A</v>
      </c>
    </row>
    <row r="2173" spans="1:21" x14ac:dyDescent="0.45">
      <c r="A2173" s="26">
        <f t="shared" si="258"/>
        <v>37</v>
      </c>
      <c r="E2173" s="26">
        <v>12</v>
      </c>
      <c r="F2173" s="26" t="str">
        <f t="shared" ca="1" si="254"/>
        <v/>
      </c>
      <c r="N2173" s="26" t="e">
        <f t="shared" ca="1" si="256"/>
        <v>#N/A</v>
      </c>
      <c r="S2173" s="26" t="e">
        <f t="shared" ca="1" si="257"/>
        <v>#N/A</v>
      </c>
    </row>
    <row r="2174" spans="1:21" x14ac:dyDescent="0.45">
      <c r="A2174" s="26">
        <f t="shared" si="258"/>
        <v>37</v>
      </c>
      <c r="E2174" s="26">
        <v>13</v>
      </c>
      <c r="F2174" s="26" t="str">
        <f t="shared" ca="1" si="254"/>
        <v/>
      </c>
      <c r="N2174" s="26" t="e">
        <f t="shared" ca="1" si="256"/>
        <v>#N/A</v>
      </c>
      <c r="S2174" s="26" t="e">
        <f t="shared" ca="1" si="257"/>
        <v>#N/A</v>
      </c>
    </row>
    <row r="2175" spans="1:21" x14ac:dyDescent="0.45">
      <c r="A2175" s="26">
        <f t="shared" si="258"/>
        <v>37</v>
      </c>
      <c r="E2175" s="26">
        <v>14</v>
      </c>
      <c r="F2175" s="26" t="str">
        <f t="shared" ca="1" si="254"/>
        <v/>
      </c>
      <c r="N2175" s="26" t="e">
        <f t="shared" ca="1" si="256"/>
        <v>#N/A</v>
      </c>
      <c r="S2175" s="26" t="e">
        <f t="shared" ca="1" si="257"/>
        <v>#N/A</v>
      </c>
    </row>
    <row r="2176" spans="1:21" x14ac:dyDescent="0.45">
      <c r="A2176" s="26">
        <f t="shared" si="258"/>
        <v>37</v>
      </c>
      <c r="E2176" s="26">
        <v>15</v>
      </c>
      <c r="F2176" s="26" t="str">
        <f t="shared" ca="1" si="254"/>
        <v/>
      </c>
      <c r="N2176" s="26" t="e">
        <f t="shared" ca="1" si="256"/>
        <v>#N/A</v>
      </c>
      <c r="S2176" s="26" t="e">
        <f t="shared" ca="1" si="257"/>
        <v>#N/A</v>
      </c>
    </row>
    <row r="2177" spans="1:19" x14ac:dyDescent="0.45">
      <c r="A2177" s="26">
        <f t="shared" si="258"/>
        <v>37</v>
      </c>
      <c r="E2177" s="26">
        <v>16</v>
      </c>
      <c r="F2177" s="26" t="str">
        <f t="shared" ca="1" si="254"/>
        <v/>
      </c>
      <c r="N2177" s="26" t="e">
        <f t="shared" ca="1" si="256"/>
        <v>#N/A</v>
      </c>
      <c r="S2177" s="26" t="e">
        <f t="shared" ca="1" si="257"/>
        <v>#N/A</v>
      </c>
    </row>
    <row r="2178" spans="1:19" x14ac:dyDescent="0.45">
      <c r="A2178" s="26">
        <f t="shared" si="258"/>
        <v>37</v>
      </c>
      <c r="E2178" s="26">
        <v>17</v>
      </c>
      <c r="F2178" s="26" t="str">
        <f t="shared" ca="1" si="254"/>
        <v/>
      </c>
      <c r="N2178" s="26" t="e">
        <f t="shared" ca="1" si="256"/>
        <v>#N/A</v>
      </c>
      <c r="S2178" s="26" t="e">
        <f t="shared" ca="1" si="257"/>
        <v>#N/A</v>
      </c>
    </row>
    <row r="2179" spans="1:19" x14ac:dyDescent="0.45">
      <c r="A2179" s="26">
        <f t="shared" si="258"/>
        <v>37</v>
      </c>
      <c r="E2179" s="26">
        <v>18</v>
      </c>
      <c r="F2179" s="26" t="str">
        <f t="shared" ca="1" si="254"/>
        <v/>
      </c>
      <c r="N2179" s="26" t="e">
        <f t="shared" ca="1" si="256"/>
        <v>#N/A</v>
      </c>
      <c r="S2179" s="26" t="e">
        <f t="shared" ca="1" si="257"/>
        <v>#N/A</v>
      </c>
    </row>
    <row r="2180" spans="1:19" x14ac:dyDescent="0.45">
      <c r="A2180" s="26">
        <f t="shared" si="258"/>
        <v>37</v>
      </c>
      <c r="E2180" s="26">
        <v>19</v>
      </c>
      <c r="F2180" s="26" t="str">
        <f t="shared" ca="1" si="254"/>
        <v/>
      </c>
      <c r="N2180" s="26" t="e">
        <f t="shared" ca="1" si="256"/>
        <v>#N/A</v>
      </c>
      <c r="S2180" s="26" t="e">
        <f t="shared" ca="1" si="257"/>
        <v>#N/A</v>
      </c>
    </row>
    <row r="2181" spans="1:19" x14ac:dyDescent="0.45">
      <c r="A2181" s="26">
        <f t="shared" si="258"/>
        <v>37</v>
      </c>
      <c r="E2181" s="26">
        <v>20</v>
      </c>
      <c r="F2181" s="26" t="str">
        <f t="shared" ca="1" si="254"/>
        <v/>
      </c>
      <c r="N2181" s="26" t="e">
        <f t="shared" ca="1" si="256"/>
        <v>#N/A</v>
      </c>
      <c r="S2181" s="26" t="e">
        <f t="shared" ca="1" si="257"/>
        <v>#N/A</v>
      </c>
    </row>
    <row r="2182" spans="1:19" x14ac:dyDescent="0.45">
      <c r="A2182" s="26">
        <f t="shared" si="258"/>
        <v>37</v>
      </c>
      <c r="E2182" s="26">
        <v>21</v>
      </c>
      <c r="F2182" s="26" t="str">
        <f t="shared" ca="1" si="254"/>
        <v/>
      </c>
      <c r="N2182" s="26" t="e">
        <f t="shared" ca="1" si="256"/>
        <v>#N/A</v>
      </c>
      <c r="S2182" s="26" t="e">
        <f t="shared" ca="1" si="257"/>
        <v>#N/A</v>
      </c>
    </row>
    <row r="2183" spans="1:19" x14ac:dyDescent="0.45">
      <c r="A2183" s="26">
        <f t="shared" si="258"/>
        <v>37</v>
      </c>
      <c r="E2183" s="26">
        <v>22</v>
      </c>
      <c r="F2183" s="26" t="str">
        <f t="shared" ca="1" si="254"/>
        <v/>
      </c>
      <c r="N2183" s="26" t="e">
        <f t="shared" ca="1" si="256"/>
        <v>#N/A</v>
      </c>
      <c r="S2183" s="26" t="e">
        <f t="shared" ca="1" si="257"/>
        <v>#N/A</v>
      </c>
    </row>
    <row r="2184" spans="1:19" x14ac:dyDescent="0.45">
      <c r="A2184" s="26">
        <f t="shared" si="258"/>
        <v>37</v>
      </c>
      <c r="E2184" s="26">
        <v>23</v>
      </c>
      <c r="F2184" s="26" t="str">
        <f t="shared" ca="1" si="254"/>
        <v/>
      </c>
      <c r="N2184" s="26" t="e">
        <f t="shared" ca="1" si="256"/>
        <v>#N/A</v>
      </c>
      <c r="S2184" s="26" t="e">
        <f t="shared" ca="1" si="257"/>
        <v>#N/A</v>
      </c>
    </row>
    <row r="2185" spans="1:19" x14ac:dyDescent="0.45">
      <c r="A2185" s="26">
        <f t="shared" si="258"/>
        <v>37</v>
      </c>
      <c r="E2185" s="26">
        <v>24</v>
      </c>
      <c r="S2185" s="26" t="e">
        <f t="shared" ca="1" si="257"/>
        <v>#N/A</v>
      </c>
    </row>
    <row r="2186" spans="1:19" x14ac:dyDescent="0.45">
      <c r="A2186" s="26">
        <f t="shared" si="258"/>
        <v>37</v>
      </c>
      <c r="E2186" s="26">
        <v>25</v>
      </c>
      <c r="S2186" s="26" t="e">
        <f t="shared" ca="1" si="257"/>
        <v>#N/A</v>
      </c>
    </row>
    <row r="2187" spans="1:19" x14ac:dyDescent="0.45">
      <c r="A2187" s="26">
        <f t="shared" si="258"/>
        <v>37</v>
      </c>
      <c r="E2187" s="26">
        <v>26</v>
      </c>
      <c r="S2187" s="26" t="e">
        <f t="shared" ca="1" si="257"/>
        <v>#N/A</v>
      </c>
    </row>
    <row r="2188" spans="1:19" x14ac:dyDescent="0.45">
      <c r="A2188" s="26">
        <f t="shared" si="258"/>
        <v>37</v>
      </c>
      <c r="E2188" s="26">
        <v>27</v>
      </c>
      <c r="S2188" s="26" t="e">
        <f t="shared" ca="1" si="257"/>
        <v>#N/A</v>
      </c>
    </row>
    <row r="2189" spans="1:19" x14ac:dyDescent="0.45">
      <c r="A2189" s="26">
        <f t="shared" si="258"/>
        <v>37</v>
      </c>
      <c r="E2189" s="26">
        <v>28</v>
      </c>
      <c r="S2189" s="26" t="e">
        <f t="shared" ca="1" si="257"/>
        <v>#N/A</v>
      </c>
    </row>
    <row r="2190" spans="1:19" x14ac:dyDescent="0.45">
      <c r="A2190" s="26">
        <f t="shared" si="258"/>
        <v>37</v>
      </c>
      <c r="E2190" s="26">
        <v>29</v>
      </c>
      <c r="S2190" s="26" t="e">
        <f t="shared" ca="1" si="257"/>
        <v>#N/A</v>
      </c>
    </row>
    <row r="2191" spans="1:19" x14ac:dyDescent="0.45">
      <c r="A2191" s="26">
        <f t="shared" si="258"/>
        <v>37</v>
      </c>
      <c r="E2191" s="26">
        <v>30</v>
      </c>
      <c r="S2191" s="26" t="e">
        <f t="shared" ca="1" si="257"/>
        <v>#N/A</v>
      </c>
    </row>
    <row r="2192" spans="1:19" x14ac:dyDescent="0.45">
      <c r="A2192" s="26">
        <f t="shared" si="258"/>
        <v>37</v>
      </c>
      <c r="E2192" s="26">
        <v>31</v>
      </c>
      <c r="S2192" s="26" t="e">
        <f t="shared" ca="1" si="257"/>
        <v>#N/A</v>
      </c>
    </row>
    <row r="2193" spans="1:19" x14ac:dyDescent="0.45">
      <c r="A2193" s="26">
        <f t="shared" si="258"/>
        <v>37</v>
      </c>
      <c r="E2193" s="26">
        <v>32</v>
      </c>
      <c r="S2193" s="26" t="e">
        <f t="shared" ca="1" si="257"/>
        <v>#N/A</v>
      </c>
    </row>
    <row r="2194" spans="1:19" x14ac:dyDescent="0.45">
      <c r="A2194" s="26">
        <f t="shared" si="258"/>
        <v>37</v>
      </c>
      <c r="E2194" s="26">
        <v>33</v>
      </c>
      <c r="S2194" s="26" t="e">
        <f t="shared" ref="S2194:S2213" ca="1" si="259">IF(E2194&lt;=INDIRECT("R$"&amp;TEXT(ROW()-E2194+1,"#")),INDIRECT("P$"&amp;TEXT($F$1+INDIRECT("Q$"&amp;TEXT(ROW()-E2194+1,"#"))+E2194-1,"#")),"")</f>
        <v>#N/A</v>
      </c>
    </row>
    <row r="2195" spans="1:19" x14ac:dyDescent="0.45">
      <c r="A2195" s="26">
        <f t="shared" ref="A2195:A2213" si="260">A2194</f>
        <v>37</v>
      </c>
      <c r="E2195" s="26">
        <v>34</v>
      </c>
      <c r="S2195" s="26" t="e">
        <f t="shared" ca="1" si="259"/>
        <v>#N/A</v>
      </c>
    </row>
    <row r="2196" spans="1:19" x14ac:dyDescent="0.45">
      <c r="A2196" s="26">
        <f t="shared" si="260"/>
        <v>37</v>
      </c>
      <c r="E2196" s="26">
        <v>35</v>
      </c>
      <c r="S2196" s="26" t="e">
        <f t="shared" ca="1" si="259"/>
        <v>#N/A</v>
      </c>
    </row>
    <row r="2197" spans="1:19" x14ac:dyDescent="0.45">
      <c r="A2197" s="26">
        <f t="shared" si="260"/>
        <v>37</v>
      </c>
      <c r="E2197" s="26">
        <v>36</v>
      </c>
      <c r="S2197" s="26" t="e">
        <f t="shared" ca="1" si="259"/>
        <v>#N/A</v>
      </c>
    </row>
    <row r="2198" spans="1:19" x14ac:dyDescent="0.45">
      <c r="A2198" s="26">
        <f t="shared" si="260"/>
        <v>37</v>
      </c>
      <c r="E2198" s="26">
        <v>37</v>
      </c>
      <c r="S2198" s="26" t="e">
        <f t="shared" ca="1" si="259"/>
        <v>#N/A</v>
      </c>
    </row>
    <row r="2199" spans="1:19" x14ac:dyDescent="0.45">
      <c r="A2199" s="26">
        <f t="shared" si="260"/>
        <v>37</v>
      </c>
      <c r="E2199" s="26">
        <v>38</v>
      </c>
      <c r="S2199" s="26" t="e">
        <f t="shared" ca="1" si="259"/>
        <v>#N/A</v>
      </c>
    </row>
    <row r="2200" spans="1:19" x14ac:dyDescent="0.45">
      <c r="A2200" s="26">
        <f t="shared" si="260"/>
        <v>37</v>
      </c>
      <c r="E2200" s="26">
        <v>39</v>
      </c>
      <c r="S2200" s="26" t="e">
        <f t="shared" ca="1" si="259"/>
        <v>#N/A</v>
      </c>
    </row>
    <row r="2201" spans="1:19" x14ac:dyDescent="0.45">
      <c r="A2201" s="26">
        <f t="shared" si="260"/>
        <v>37</v>
      </c>
      <c r="E2201" s="26">
        <v>40</v>
      </c>
      <c r="S2201" s="26" t="e">
        <f t="shared" ca="1" si="259"/>
        <v>#N/A</v>
      </c>
    </row>
    <row r="2202" spans="1:19" x14ac:dyDescent="0.45">
      <c r="A2202" s="26">
        <f t="shared" si="260"/>
        <v>37</v>
      </c>
      <c r="E2202" s="26">
        <v>41</v>
      </c>
      <c r="S2202" s="26" t="e">
        <f t="shared" ca="1" si="259"/>
        <v>#N/A</v>
      </c>
    </row>
    <row r="2203" spans="1:19" x14ac:dyDescent="0.45">
      <c r="A2203" s="26">
        <f t="shared" si="260"/>
        <v>37</v>
      </c>
      <c r="E2203" s="26">
        <v>42</v>
      </c>
      <c r="S2203" s="26" t="e">
        <f t="shared" ca="1" si="259"/>
        <v>#N/A</v>
      </c>
    </row>
    <row r="2204" spans="1:19" x14ac:dyDescent="0.45">
      <c r="A2204" s="26">
        <f t="shared" si="260"/>
        <v>37</v>
      </c>
      <c r="E2204" s="26">
        <v>43</v>
      </c>
      <c r="S2204" s="26" t="e">
        <f t="shared" ca="1" si="259"/>
        <v>#N/A</v>
      </c>
    </row>
    <row r="2205" spans="1:19" x14ac:dyDescent="0.45">
      <c r="A2205" s="26">
        <f t="shared" si="260"/>
        <v>37</v>
      </c>
      <c r="E2205" s="26">
        <v>44</v>
      </c>
      <c r="S2205" s="26" t="e">
        <f t="shared" ca="1" si="259"/>
        <v>#N/A</v>
      </c>
    </row>
    <row r="2206" spans="1:19" x14ac:dyDescent="0.45">
      <c r="A2206" s="26">
        <f t="shared" si="260"/>
        <v>37</v>
      </c>
      <c r="E2206" s="26">
        <v>45</v>
      </c>
      <c r="S2206" s="26" t="e">
        <f t="shared" ca="1" si="259"/>
        <v>#N/A</v>
      </c>
    </row>
    <row r="2207" spans="1:19" x14ac:dyDescent="0.45">
      <c r="A2207" s="26">
        <f t="shared" si="260"/>
        <v>37</v>
      </c>
      <c r="E2207" s="26">
        <v>46</v>
      </c>
      <c r="S2207" s="26" t="e">
        <f t="shared" ca="1" si="259"/>
        <v>#N/A</v>
      </c>
    </row>
    <row r="2208" spans="1:19" x14ac:dyDescent="0.45">
      <c r="A2208" s="26">
        <f t="shared" si="260"/>
        <v>37</v>
      </c>
      <c r="E2208" s="26">
        <v>47</v>
      </c>
      <c r="S2208" s="26" t="e">
        <f t="shared" ca="1" si="259"/>
        <v>#N/A</v>
      </c>
    </row>
    <row r="2209" spans="1:21" x14ac:dyDescent="0.45">
      <c r="A2209" s="26">
        <f t="shared" si="260"/>
        <v>37</v>
      </c>
      <c r="E2209" s="26">
        <v>48</v>
      </c>
      <c r="S2209" s="26" t="e">
        <f t="shared" ca="1" si="259"/>
        <v>#N/A</v>
      </c>
    </row>
    <row r="2210" spans="1:21" x14ac:dyDescent="0.45">
      <c r="A2210" s="26">
        <f t="shared" si="260"/>
        <v>37</v>
      </c>
      <c r="E2210" s="26">
        <v>49</v>
      </c>
      <c r="S2210" s="26" t="e">
        <f t="shared" ca="1" si="259"/>
        <v>#N/A</v>
      </c>
    </row>
    <row r="2211" spans="1:21" x14ac:dyDescent="0.45">
      <c r="A2211" s="26">
        <f t="shared" si="260"/>
        <v>37</v>
      </c>
      <c r="E2211" s="26">
        <v>50</v>
      </c>
      <c r="S2211" s="26" t="e">
        <f t="shared" ca="1" si="259"/>
        <v>#N/A</v>
      </c>
    </row>
    <row r="2212" spans="1:21" x14ac:dyDescent="0.45">
      <c r="A2212" s="26">
        <f t="shared" si="260"/>
        <v>37</v>
      </c>
      <c r="E2212" s="26">
        <v>51</v>
      </c>
      <c r="S2212" s="26" t="e">
        <f t="shared" ca="1" si="259"/>
        <v>#N/A</v>
      </c>
    </row>
    <row r="2213" spans="1:21" x14ac:dyDescent="0.45">
      <c r="A2213" s="26">
        <f t="shared" si="260"/>
        <v>37</v>
      </c>
      <c r="E2213" s="26">
        <v>52</v>
      </c>
      <c r="S2213" s="26" t="e">
        <f t="shared" ca="1" si="259"/>
        <v>#N/A</v>
      </c>
    </row>
    <row r="2222" spans="1:21" x14ac:dyDescent="0.45">
      <c r="A2222" s="26">
        <f>(ROW()+58)/60</f>
        <v>38</v>
      </c>
      <c r="B2222" s="26">
        <f ca="1">INDIRECT("select!E"&amp;TEXT($B$1+A2222,"#"))</f>
        <v>0</v>
      </c>
      <c r="C2222" s="26" t="e">
        <f ca="1">VLOOKUP(B2222,$A$3181:$D$3190,4)</f>
        <v>#N/A</v>
      </c>
      <c r="D2222" s="26" t="e">
        <f ca="1">VLOOKUP(B2222,$A$3181:$D$3190,3)</f>
        <v>#N/A</v>
      </c>
      <c r="E2222" s="26">
        <v>1</v>
      </c>
      <c r="F2222" s="26" t="str">
        <f t="shared" ref="F2222:F2244" ca="1" si="261">IF(E2222&lt;=D$62,INDIRECT("E"&amp;TEXT($F$1+C$62+E2222-1,"#")),"")</f>
        <v>金融・保険</v>
      </c>
      <c r="G2222" s="26">
        <f ca="1">INDIRECT("select!G"&amp;TEXT($B$1+A2222,"#"))</f>
        <v>0</v>
      </c>
      <c r="H2222" s="26" t="e">
        <f ca="1">VLOOKUP(G2222,E$3181:G$3219,3,0)</f>
        <v>#N/A</v>
      </c>
      <c r="I2222" s="26" t="e">
        <f ca="1">VLOOKUP(G2222,E$3181:G$3219,2,0)</f>
        <v>#N/A</v>
      </c>
      <c r="J2222" s="26" t="e">
        <f t="shared" ref="J2222:J2230" ca="1" si="262">IF(E2222&lt;=INDIRECT("I$"&amp;TEXT(ROW()-E2222+1,"#")),INDIRECT("H$"&amp;TEXT($F$1+INDIRECT("H$"&amp;TEXT(ROW()-E2222+1,"#"))+E2222-1,"#")),"")</f>
        <v>#N/A</v>
      </c>
      <c r="K2222" s="26">
        <f ca="1">INDIRECT("select!H"&amp;TEXT($B$1+A2222,"#"))</f>
        <v>0</v>
      </c>
      <c r="L2222" s="26" t="e">
        <f ca="1">VLOOKUP(K2222,H$3181:J$3287,3,0)</f>
        <v>#N/A</v>
      </c>
      <c r="M2222" s="26" t="e">
        <f ca="1">VLOOKUP(K2222,H$3181:J$3287,2,0)</f>
        <v>#N/A</v>
      </c>
      <c r="N2222" s="26" t="e">
        <f t="shared" ref="N2222:N2244" ca="1" si="263">IF(E2222&lt;=INDIRECT("M$"&amp;TEXT(ROW()-E2222+1,"#")),INDIRECT("K$"&amp;TEXT($F$1+INDIRECT("L$"&amp;TEXT(ROW()-E2222+1,"#"))+E2222-1,"#")),"")</f>
        <v>#N/A</v>
      </c>
      <c r="O2222" s="26">
        <f ca="1">INDIRECT("select!I"&amp;TEXT($B$1+A2222,"#"))</f>
        <v>0</v>
      </c>
      <c r="Q2222" s="26" t="e">
        <f ca="1">VLOOKUP(O2222,K$3181:O$3570,5,0)</f>
        <v>#N/A</v>
      </c>
      <c r="R2222" s="26" t="e">
        <f ca="1">VLOOKUP(O2222,K$3181:O$3570,4,0)</f>
        <v>#N/A</v>
      </c>
      <c r="S2222" s="26" t="e">
        <f t="shared" ref="S2222:S2253" ca="1" si="264">IF(E2222&lt;=INDIRECT("R$"&amp;TEXT(ROW()-E2222+1,"#")),INDIRECT("P$"&amp;TEXT($F$1+INDIRECT("Q$"&amp;TEXT(ROW()-E2222+1,"#"))+E2222-1,"#")),"")</f>
        <v>#N/A</v>
      </c>
      <c r="T2222" s="26" t="str">
        <f ca="1">IFERROR(VLOOKUP(O2222,K$3181:O$3570,2,0),"")</f>
        <v/>
      </c>
      <c r="U2222" s="26">
        <f ca="1">IFERROR(VLOOKUP(O2222,K$3181:O$3570,3,0),0)</f>
        <v>0</v>
      </c>
    </row>
    <row r="2223" spans="1:21" x14ac:dyDescent="0.45">
      <c r="A2223" s="26">
        <f t="shared" ref="A2223:A2254" si="265">A2222</f>
        <v>38</v>
      </c>
      <c r="E2223" s="26">
        <v>2</v>
      </c>
      <c r="F2223" s="26" t="str">
        <f t="shared" ca="1" si="261"/>
        <v/>
      </c>
      <c r="J2223" s="26" t="e">
        <f t="shared" ca="1" si="262"/>
        <v>#N/A</v>
      </c>
      <c r="N2223" s="26" t="e">
        <f t="shared" ca="1" si="263"/>
        <v>#N/A</v>
      </c>
      <c r="S2223" s="26" t="e">
        <f t="shared" ca="1" si="264"/>
        <v>#N/A</v>
      </c>
    </row>
    <row r="2224" spans="1:21" x14ac:dyDescent="0.45">
      <c r="A2224" s="26">
        <f t="shared" si="265"/>
        <v>38</v>
      </c>
      <c r="E2224" s="26">
        <v>3</v>
      </c>
      <c r="F2224" s="26" t="str">
        <f t="shared" ca="1" si="261"/>
        <v/>
      </c>
      <c r="J2224" s="26" t="e">
        <f t="shared" ca="1" si="262"/>
        <v>#N/A</v>
      </c>
      <c r="N2224" s="26" t="e">
        <f t="shared" ca="1" si="263"/>
        <v>#N/A</v>
      </c>
      <c r="S2224" s="26" t="e">
        <f t="shared" ca="1" si="264"/>
        <v>#N/A</v>
      </c>
    </row>
    <row r="2225" spans="1:19" x14ac:dyDescent="0.45">
      <c r="A2225" s="26">
        <f t="shared" si="265"/>
        <v>38</v>
      </c>
      <c r="E2225" s="26">
        <v>4</v>
      </c>
      <c r="F2225" s="26" t="str">
        <f t="shared" ca="1" si="261"/>
        <v/>
      </c>
      <c r="J2225" s="26" t="e">
        <f t="shared" ca="1" si="262"/>
        <v>#N/A</v>
      </c>
      <c r="N2225" s="26" t="e">
        <f t="shared" ca="1" si="263"/>
        <v>#N/A</v>
      </c>
      <c r="S2225" s="26" t="e">
        <f t="shared" ca="1" si="264"/>
        <v>#N/A</v>
      </c>
    </row>
    <row r="2226" spans="1:19" x14ac:dyDescent="0.45">
      <c r="A2226" s="26">
        <f t="shared" si="265"/>
        <v>38</v>
      </c>
      <c r="E2226" s="26">
        <v>5</v>
      </c>
      <c r="F2226" s="26" t="str">
        <f t="shared" ca="1" si="261"/>
        <v/>
      </c>
      <c r="J2226" s="26" t="e">
        <f t="shared" ca="1" si="262"/>
        <v>#N/A</v>
      </c>
      <c r="N2226" s="26" t="e">
        <f t="shared" ca="1" si="263"/>
        <v>#N/A</v>
      </c>
      <c r="S2226" s="26" t="e">
        <f t="shared" ca="1" si="264"/>
        <v>#N/A</v>
      </c>
    </row>
    <row r="2227" spans="1:19" x14ac:dyDescent="0.45">
      <c r="A2227" s="26">
        <f t="shared" si="265"/>
        <v>38</v>
      </c>
      <c r="E2227" s="26">
        <v>6</v>
      </c>
      <c r="F2227" s="26" t="str">
        <f t="shared" ca="1" si="261"/>
        <v/>
      </c>
      <c r="J2227" s="26" t="e">
        <f t="shared" ca="1" si="262"/>
        <v>#N/A</v>
      </c>
      <c r="N2227" s="26" t="e">
        <f t="shared" ca="1" si="263"/>
        <v>#N/A</v>
      </c>
      <c r="S2227" s="26" t="e">
        <f t="shared" ca="1" si="264"/>
        <v>#N/A</v>
      </c>
    </row>
    <row r="2228" spans="1:19" x14ac:dyDescent="0.45">
      <c r="A2228" s="26">
        <f t="shared" si="265"/>
        <v>38</v>
      </c>
      <c r="E2228" s="26">
        <v>7</v>
      </c>
      <c r="F2228" s="26" t="str">
        <f t="shared" ca="1" si="261"/>
        <v/>
      </c>
      <c r="J2228" s="26" t="e">
        <f t="shared" ca="1" si="262"/>
        <v>#N/A</v>
      </c>
      <c r="N2228" s="26" t="e">
        <f t="shared" ca="1" si="263"/>
        <v>#N/A</v>
      </c>
      <c r="S2228" s="26" t="e">
        <f t="shared" ca="1" si="264"/>
        <v>#N/A</v>
      </c>
    </row>
    <row r="2229" spans="1:19" x14ac:dyDescent="0.45">
      <c r="A2229" s="26">
        <f t="shared" si="265"/>
        <v>38</v>
      </c>
      <c r="E2229" s="26">
        <v>8</v>
      </c>
      <c r="F2229" s="26" t="str">
        <f t="shared" ca="1" si="261"/>
        <v/>
      </c>
      <c r="J2229" s="26" t="e">
        <f t="shared" ca="1" si="262"/>
        <v>#N/A</v>
      </c>
      <c r="N2229" s="26" t="e">
        <f t="shared" ca="1" si="263"/>
        <v>#N/A</v>
      </c>
      <c r="S2229" s="26" t="e">
        <f t="shared" ca="1" si="264"/>
        <v>#N/A</v>
      </c>
    </row>
    <row r="2230" spans="1:19" x14ac:dyDescent="0.45">
      <c r="A2230" s="26">
        <f t="shared" si="265"/>
        <v>38</v>
      </c>
      <c r="E2230" s="26">
        <v>9</v>
      </c>
      <c r="F2230" s="26" t="str">
        <f t="shared" ca="1" si="261"/>
        <v/>
      </c>
      <c r="J2230" s="26" t="e">
        <f t="shared" ca="1" si="262"/>
        <v>#N/A</v>
      </c>
      <c r="N2230" s="26" t="e">
        <f t="shared" ca="1" si="263"/>
        <v>#N/A</v>
      </c>
      <c r="S2230" s="26" t="e">
        <f t="shared" ca="1" si="264"/>
        <v>#N/A</v>
      </c>
    </row>
    <row r="2231" spans="1:19" x14ac:dyDescent="0.45">
      <c r="A2231" s="26">
        <f t="shared" si="265"/>
        <v>38</v>
      </c>
      <c r="E2231" s="26">
        <v>10</v>
      </c>
      <c r="F2231" s="26" t="str">
        <f t="shared" ca="1" si="261"/>
        <v/>
      </c>
      <c r="N2231" s="26" t="e">
        <f t="shared" ca="1" si="263"/>
        <v>#N/A</v>
      </c>
      <c r="S2231" s="26" t="e">
        <f t="shared" ca="1" si="264"/>
        <v>#N/A</v>
      </c>
    </row>
    <row r="2232" spans="1:19" x14ac:dyDescent="0.45">
      <c r="A2232" s="26">
        <f t="shared" si="265"/>
        <v>38</v>
      </c>
      <c r="E2232" s="26">
        <v>11</v>
      </c>
      <c r="F2232" s="26" t="str">
        <f t="shared" ca="1" si="261"/>
        <v/>
      </c>
      <c r="N2232" s="26" t="e">
        <f t="shared" ca="1" si="263"/>
        <v>#N/A</v>
      </c>
      <c r="S2232" s="26" t="e">
        <f t="shared" ca="1" si="264"/>
        <v>#N/A</v>
      </c>
    </row>
    <row r="2233" spans="1:19" x14ac:dyDescent="0.45">
      <c r="A2233" s="26">
        <f t="shared" si="265"/>
        <v>38</v>
      </c>
      <c r="E2233" s="26">
        <v>12</v>
      </c>
      <c r="F2233" s="26" t="str">
        <f t="shared" ca="1" si="261"/>
        <v/>
      </c>
      <c r="N2233" s="26" t="e">
        <f t="shared" ca="1" si="263"/>
        <v>#N/A</v>
      </c>
      <c r="S2233" s="26" t="e">
        <f t="shared" ca="1" si="264"/>
        <v>#N/A</v>
      </c>
    </row>
    <row r="2234" spans="1:19" x14ac:dyDescent="0.45">
      <c r="A2234" s="26">
        <f t="shared" si="265"/>
        <v>38</v>
      </c>
      <c r="E2234" s="26">
        <v>13</v>
      </c>
      <c r="F2234" s="26" t="str">
        <f t="shared" ca="1" si="261"/>
        <v/>
      </c>
      <c r="N2234" s="26" t="e">
        <f t="shared" ca="1" si="263"/>
        <v>#N/A</v>
      </c>
      <c r="S2234" s="26" t="e">
        <f t="shared" ca="1" si="264"/>
        <v>#N/A</v>
      </c>
    </row>
    <row r="2235" spans="1:19" x14ac:dyDescent="0.45">
      <c r="A2235" s="26">
        <f t="shared" si="265"/>
        <v>38</v>
      </c>
      <c r="E2235" s="26">
        <v>14</v>
      </c>
      <c r="F2235" s="26" t="str">
        <f t="shared" ca="1" si="261"/>
        <v/>
      </c>
      <c r="N2235" s="26" t="e">
        <f t="shared" ca="1" si="263"/>
        <v>#N/A</v>
      </c>
      <c r="S2235" s="26" t="e">
        <f t="shared" ca="1" si="264"/>
        <v>#N/A</v>
      </c>
    </row>
    <row r="2236" spans="1:19" x14ac:dyDescent="0.45">
      <c r="A2236" s="26">
        <f t="shared" si="265"/>
        <v>38</v>
      </c>
      <c r="E2236" s="26">
        <v>15</v>
      </c>
      <c r="F2236" s="26" t="str">
        <f t="shared" ca="1" si="261"/>
        <v/>
      </c>
      <c r="N2236" s="26" t="e">
        <f t="shared" ca="1" si="263"/>
        <v>#N/A</v>
      </c>
      <c r="S2236" s="26" t="e">
        <f t="shared" ca="1" si="264"/>
        <v>#N/A</v>
      </c>
    </row>
    <row r="2237" spans="1:19" x14ac:dyDescent="0.45">
      <c r="A2237" s="26">
        <f t="shared" si="265"/>
        <v>38</v>
      </c>
      <c r="E2237" s="26">
        <v>16</v>
      </c>
      <c r="F2237" s="26" t="str">
        <f t="shared" ca="1" si="261"/>
        <v/>
      </c>
      <c r="N2237" s="26" t="e">
        <f t="shared" ca="1" si="263"/>
        <v>#N/A</v>
      </c>
      <c r="S2237" s="26" t="e">
        <f t="shared" ca="1" si="264"/>
        <v>#N/A</v>
      </c>
    </row>
    <row r="2238" spans="1:19" x14ac:dyDescent="0.45">
      <c r="A2238" s="26">
        <f t="shared" si="265"/>
        <v>38</v>
      </c>
      <c r="E2238" s="26">
        <v>17</v>
      </c>
      <c r="F2238" s="26" t="str">
        <f t="shared" ca="1" si="261"/>
        <v/>
      </c>
      <c r="N2238" s="26" t="e">
        <f t="shared" ca="1" si="263"/>
        <v>#N/A</v>
      </c>
      <c r="S2238" s="26" t="e">
        <f t="shared" ca="1" si="264"/>
        <v>#N/A</v>
      </c>
    </row>
    <row r="2239" spans="1:19" x14ac:dyDescent="0.45">
      <c r="A2239" s="26">
        <f t="shared" si="265"/>
        <v>38</v>
      </c>
      <c r="E2239" s="26">
        <v>18</v>
      </c>
      <c r="F2239" s="26" t="str">
        <f t="shared" ca="1" si="261"/>
        <v/>
      </c>
      <c r="N2239" s="26" t="e">
        <f t="shared" ca="1" si="263"/>
        <v>#N/A</v>
      </c>
      <c r="S2239" s="26" t="e">
        <f t="shared" ca="1" si="264"/>
        <v>#N/A</v>
      </c>
    </row>
    <row r="2240" spans="1:19" x14ac:dyDescent="0.45">
      <c r="A2240" s="26">
        <f t="shared" si="265"/>
        <v>38</v>
      </c>
      <c r="E2240" s="26">
        <v>19</v>
      </c>
      <c r="F2240" s="26" t="str">
        <f t="shared" ca="1" si="261"/>
        <v/>
      </c>
      <c r="N2240" s="26" t="e">
        <f t="shared" ca="1" si="263"/>
        <v>#N/A</v>
      </c>
      <c r="S2240" s="26" t="e">
        <f t="shared" ca="1" si="264"/>
        <v>#N/A</v>
      </c>
    </row>
    <row r="2241" spans="1:19" x14ac:dyDescent="0.45">
      <c r="A2241" s="26">
        <f t="shared" si="265"/>
        <v>38</v>
      </c>
      <c r="E2241" s="26">
        <v>20</v>
      </c>
      <c r="F2241" s="26" t="str">
        <f t="shared" ca="1" si="261"/>
        <v/>
      </c>
      <c r="N2241" s="26" t="e">
        <f t="shared" ca="1" si="263"/>
        <v>#N/A</v>
      </c>
      <c r="S2241" s="26" t="e">
        <f t="shared" ca="1" si="264"/>
        <v>#N/A</v>
      </c>
    </row>
    <row r="2242" spans="1:19" x14ac:dyDescent="0.45">
      <c r="A2242" s="26">
        <f t="shared" si="265"/>
        <v>38</v>
      </c>
      <c r="E2242" s="26">
        <v>21</v>
      </c>
      <c r="F2242" s="26" t="str">
        <f t="shared" ca="1" si="261"/>
        <v/>
      </c>
      <c r="N2242" s="26" t="e">
        <f t="shared" ca="1" si="263"/>
        <v>#N/A</v>
      </c>
      <c r="S2242" s="26" t="e">
        <f t="shared" ca="1" si="264"/>
        <v>#N/A</v>
      </c>
    </row>
    <row r="2243" spans="1:19" x14ac:dyDescent="0.45">
      <c r="A2243" s="26">
        <f t="shared" si="265"/>
        <v>38</v>
      </c>
      <c r="E2243" s="26">
        <v>22</v>
      </c>
      <c r="F2243" s="26" t="str">
        <f t="shared" ca="1" si="261"/>
        <v/>
      </c>
      <c r="N2243" s="26" t="e">
        <f t="shared" ca="1" si="263"/>
        <v>#N/A</v>
      </c>
      <c r="S2243" s="26" t="e">
        <f t="shared" ca="1" si="264"/>
        <v>#N/A</v>
      </c>
    </row>
    <row r="2244" spans="1:19" x14ac:dyDescent="0.45">
      <c r="A2244" s="26">
        <f t="shared" si="265"/>
        <v>38</v>
      </c>
      <c r="E2244" s="26">
        <v>23</v>
      </c>
      <c r="F2244" s="26" t="str">
        <f t="shared" ca="1" si="261"/>
        <v/>
      </c>
      <c r="N2244" s="26" t="e">
        <f t="shared" ca="1" si="263"/>
        <v>#N/A</v>
      </c>
      <c r="S2244" s="26" t="e">
        <f t="shared" ca="1" si="264"/>
        <v>#N/A</v>
      </c>
    </row>
    <row r="2245" spans="1:19" x14ac:dyDescent="0.45">
      <c r="A2245" s="26">
        <f t="shared" si="265"/>
        <v>38</v>
      </c>
      <c r="E2245" s="26">
        <v>24</v>
      </c>
      <c r="S2245" s="26" t="e">
        <f t="shared" ca="1" si="264"/>
        <v>#N/A</v>
      </c>
    </row>
    <row r="2246" spans="1:19" x14ac:dyDescent="0.45">
      <c r="A2246" s="26">
        <f t="shared" si="265"/>
        <v>38</v>
      </c>
      <c r="E2246" s="26">
        <v>25</v>
      </c>
      <c r="S2246" s="26" t="e">
        <f t="shared" ca="1" si="264"/>
        <v>#N/A</v>
      </c>
    </row>
    <row r="2247" spans="1:19" x14ac:dyDescent="0.45">
      <c r="A2247" s="26">
        <f t="shared" si="265"/>
        <v>38</v>
      </c>
      <c r="E2247" s="26">
        <v>26</v>
      </c>
      <c r="S2247" s="26" t="e">
        <f t="shared" ca="1" si="264"/>
        <v>#N/A</v>
      </c>
    </row>
    <row r="2248" spans="1:19" x14ac:dyDescent="0.45">
      <c r="A2248" s="26">
        <f t="shared" si="265"/>
        <v>38</v>
      </c>
      <c r="E2248" s="26">
        <v>27</v>
      </c>
      <c r="S2248" s="26" t="e">
        <f t="shared" ca="1" si="264"/>
        <v>#N/A</v>
      </c>
    </row>
    <row r="2249" spans="1:19" x14ac:dyDescent="0.45">
      <c r="A2249" s="26">
        <f t="shared" si="265"/>
        <v>38</v>
      </c>
      <c r="E2249" s="26">
        <v>28</v>
      </c>
      <c r="S2249" s="26" t="e">
        <f t="shared" ca="1" si="264"/>
        <v>#N/A</v>
      </c>
    </row>
    <row r="2250" spans="1:19" x14ac:dyDescent="0.45">
      <c r="A2250" s="26">
        <f t="shared" si="265"/>
        <v>38</v>
      </c>
      <c r="E2250" s="26">
        <v>29</v>
      </c>
      <c r="S2250" s="26" t="e">
        <f t="shared" ca="1" si="264"/>
        <v>#N/A</v>
      </c>
    </row>
    <row r="2251" spans="1:19" x14ac:dyDescent="0.45">
      <c r="A2251" s="26">
        <f t="shared" si="265"/>
        <v>38</v>
      </c>
      <c r="E2251" s="26">
        <v>30</v>
      </c>
      <c r="S2251" s="26" t="e">
        <f t="shared" ca="1" si="264"/>
        <v>#N/A</v>
      </c>
    </row>
    <row r="2252" spans="1:19" x14ac:dyDescent="0.45">
      <c r="A2252" s="26">
        <f t="shared" si="265"/>
        <v>38</v>
      </c>
      <c r="E2252" s="26">
        <v>31</v>
      </c>
      <c r="S2252" s="26" t="e">
        <f t="shared" ca="1" si="264"/>
        <v>#N/A</v>
      </c>
    </row>
    <row r="2253" spans="1:19" x14ac:dyDescent="0.45">
      <c r="A2253" s="26">
        <f t="shared" si="265"/>
        <v>38</v>
      </c>
      <c r="E2253" s="26">
        <v>32</v>
      </c>
      <c r="S2253" s="26" t="e">
        <f t="shared" ca="1" si="264"/>
        <v>#N/A</v>
      </c>
    </row>
    <row r="2254" spans="1:19" x14ac:dyDescent="0.45">
      <c r="A2254" s="26">
        <f t="shared" si="265"/>
        <v>38</v>
      </c>
      <c r="E2254" s="26">
        <v>33</v>
      </c>
      <c r="S2254" s="26" t="e">
        <f t="shared" ref="S2254:S2273" ca="1" si="266">IF(E2254&lt;=INDIRECT("R$"&amp;TEXT(ROW()-E2254+1,"#")),INDIRECT("P$"&amp;TEXT($F$1+INDIRECT("Q$"&amp;TEXT(ROW()-E2254+1,"#"))+E2254-1,"#")),"")</f>
        <v>#N/A</v>
      </c>
    </row>
    <row r="2255" spans="1:19" x14ac:dyDescent="0.45">
      <c r="A2255" s="26">
        <f t="shared" ref="A2255:A2273" si="267">A2254</f>
        <v>38</v>
      </c>
      <c r="E2255" s="26">
        <v>34</v>
      </c>
      <c r="S2255" s="26" t="e">
        <f t="shared" ca="1" si="266"/>
        <v>#N/A</v>
      </c>
    </row>
    <row r="2256" spans="1:19" x14ac:dyDescent="0.45">
      <c r="A2256" s="26">
        <f t="shared" si="267"/>
        <v>38</v>
      </c>
      <c r="E2256" s="26">
        <v>35</v>
      </c>
      <c r="S2256" s="26" t="e">
        <f t="shared" ca="1" si="266"/>
        <v>#N/A</v>
      </c>
    </row>
    <row r="2257" spans="1:19" x14ac:dyDescent="0.45">
      <c r="A2257" s="26">
        <f t="shared" si="267"/>
        <v>38</v>
      </c>
      <c r="E2257" s="26">
        <v>36</v>
      </c>
      <c r="S2257" s="26" t="e">
        <f t="shared" ca="1" si="266"/>
        <v>#N/A</v>
      </c>
    </row>
    <row r="2258" spans="1:19" x14ac:dyDescent="0.45">
      <c r="A2258" s="26">
        <f t="shared" si="267"/>
        <v>38</v>
      </c>
      <c r="E2258" s="26">
        <v>37</v>
      </c>
      <c r="S2258" s="26" t="e">
        <f t="shared" ca="1" si="266"/>
        <v>#N/A</v>
      </c>
    </row>
    <row r="2259" spans="1:19" x14ac:dyDescent="0.45">
      <c r="A2259" s="26">
        <f t="shared" si="267"/>
        <v>38</v>
      </c>
      <c r="E2259" s="26">
        <v>38</v>
      </c>
      <c r="S2259" s="26" t="e">
        <f t="shared" ca="1" si="266"/>
        <v>#N/A</v>
      </c>
    </row>
    <row r="2260" spans="1:19" x14ac:dyDescent="0.45">
      <c r="A2260" s="26">
        <f t="shared" si="267"/>
        <v>38</v>
      </c>
      <c r="E2260" s="26">
        <v>39</v>
      </c>
      <c r="S2260" s="26" t="e">
        <f t="shared" ca="1" si="266"/>
        <v>#N/A</v>
      </c>
    </row>
    <row r="2261" spans="1:19" x14ac:dyDescent="0.45">
      <c r="A2261" s="26">
        <f t="shared" si="267"/>
        <v>38</v>
      </c>
      <c r="E2261" s="26">
        <v>40</v>
      </c>
      <c r="S2261" s="26" t="e">
        <f t="shared" ca="1" si="266"/>
        <v>#N/A</v>
      </c>
    </row>
    <row r="2262" spans="1:19" x14ac:dyDescent="0.45">
      <c r="A2262" s="26">
        <f t="shared" si="267"/>
        <v>38</v>
      </c>
      <c r="E2262" s="26">
        <v>41</v>
      </c>
      <c r="S2262" s="26" t="e">
        <f t="shared" ca="1" si="266"/>
        <v>#N/A</v>
      </c>
    </row>
    <row r="2263" spans="1:19" x14ac:dyDescent="0.45">
      <c r="A2263" s="26">
        <f t="shared" si="267"/>
        <v>38</v>
      </c>
      <c r="E2263" s="26">
        <v>42</v>
      </c>
      <c r="S2263" s="26" t="e">
        <f t="shared" ca="1" si="266"/>
        <v>#N/A</v>
      </c>
    </row>
    <row r="2264" spans="1:19" x14ac:dyDescent="0.45">
      <c r="A2264" s="26">
        <f t="shared" si="267"/>
        <v>38</v>
      </c>
      <c r="E2264" s="26">
        <v>43</v>
      </c>
      <c r="S2264" s="26" t="e">
        <f t="shared" ca="1" si="266"/>
        <v>#N/A</v>
      </c>
    </row>
    <row r="2265" spans="1:19" x14ac:dyDescent="0.45">
      <c r="A2265" s="26">
        <f t="shared" si="267"/>
        <v>38</v>
      </c>
      <c r="E2265" s="26">
        <v>44</v>
      </c>
      <c r="S2265" s="26" t="e">
        <f t="shared" ca="1" si="266"/>
        <v>#N/A</v>
      </c>
    </row>
    <row r="2266" spans="1:19" x14ac:dyDescent="0.45">
      <c r="A2266" s="26">
        <f t="shared" si="267"/>
        <v>38</v>
      </c>
      <c r="E2266" s="26">
        <v>45</v>
      </c>
      <c r="S2266" s="26" t="e">
        <f t="shared" ca="1" si="266"/>
        <v>#N/A</v>
      </c>
    </row>
    <row r="2267" spans="1:19" x14ac:dyDescent="0.45">
      <c r="A2267" s="26">
        <f t="shared" si="267"/>
        <v>38</v>
      </c>
      <c r="E2267" s="26">
        <v>46</v>
      </c>
      <c r="S2267" s="26" t="e">
        <f t="shared" ca="1" si="266"/>
        <v>#N/A</v>
      </c>
    </row>
    <row r="2268" spans="1:19" x14ac:dyDescent="0.45">
      <c r="A2268" s="26">
        <f t="shared" si="267"/>
        <v>38</v>
      </c>
      <c r="E2268" s="26">
        <v>47</v>
      </c>
      <c r="S2268" s="26" t="e">
        <f t="shared" ca="1" si="266"/>
        <v>#N/A</v>
      </c>
    </row>
    <row r="2269" spans="1:19" x14ac:dyDescent="0.45">
      <c r="A2269" s="26">
        <f t="shared" si="267"/>
        <v>38</v>
      </c>
      <c r="E2269" s="26">
        <v>48</v>
      </c>
      <c r="S2269" s="26" t="e">
        <f t="shared" ca="1" si="266"/>
        <v>#N/A</v>
      </c>
    </row>
    <row r="2270" spans="1:19" x14ac:dyDescent="0.45">
      <c r="A2270" s="26">
        <f t="shared" si="267"/>
        <v>38</v>
      </c>
      <c r="E2270" s="26">
        <v>49</v>
      </c>
      <c r="S2270" s="26" t="e">
        <f t="shared" ca="1" si="266"/>
        <v>#N/A</v>
      </c>
    </row>
    <row r="2271" spans="1:19" x14ac:dyDescent="0.45">
      <c r="A2271" s="26">
        <f t="shared" si="267"/>
        <v>38</v>
      </c>
      <c r="E2271" s="26">
        <v>50</v>
      </c>
      <c r="S2271" s="26" t="e">
        <f t="shared" ca="1" si="266"/>
        <v>#N/A</v>
      </c>
    </row>
    <row r="2272" spans="1:19" x14ac:dyDescent="0.45">
      <c r="A2272" s="26">
        <f t="shared" si="267"/>
        <v>38</v>
      </c>
      <c r="E2272" s="26">
        <v>51</v>
      </c>
      <c r="S2272" s="26" t="e">
        <f t="shared" ca="1" si="266"/>
        <v>#N/A</v>
      </c>
    </row>
    <row r="2273" spans="1:21" x14ac:dyDescent="0.45">
      <c r="A2273" s="26">
        <f t="shared" si="267"/>
        <v>38</v>
      </c>
      <c r="E2273" s="26">
        <v>52</v>
      </c>
      <c r="S2273" s="26" t="e">
        <f t="shared" ca="1" si="266"/>
        <v>#N/A</v>
      </c>
    </row>
    <row r="2282" spans="1:21" x14ac:dyDescent="0.45">
      <c r="A2282" s="26">
        <f>(ROW()+58)/60</f>
        <v>39</v>
      </c>
      <c r="B2282" s="26">
        <f ca="1">INDIRECT("select!E"&amp;TEXT($B$1+A2282,"#"))</f>
        <v>0</v>
      </c>
      <c r="C2282" s="26" t="e">
        <f ca="1">VLOOKUP(B2282,$A$3181:$D$3190,4)</f>
        <v>#N/A</v>
      </c>
      <c r="D2282" s="26" t="e">
        <f ca="1">VLOOKUP(B2282,$A$3181:$D$3190,3)</f>
        <v>#N/A</v>
      </c>
      <c r="E2282" s="26">
        <v>1</v>
      </c>
      <c r="F2282" s="26" t="str">
        <f t="shared" ref="F2282:F2304" ca="1" si="268">IF(E2282&lt;=D$62,INDIRECT("E"&amp;TEXT($F$1+C$62+E2282-1,"#")),"")</f>
        <v>金融・保険</v>
      </c>
      <c r="G2282" s="26">
        <f ca="1">INDIRECT("select!G"&amp;TEXT($B$1+A2282,"#"))</f>
        <v>0</v>
      </c>
      <c r="H2282" s="26" t="e">
        <f ca="1">VLOOKUP(G2282,E$3181:G$3219,3,0)</f>
        <v>#N/A</v>
      </c>
      <c r="I2282" s="26" t="e">
        <f ca="1">VLOOKUP(G2282,E$3181:G$3219,2,0)</f>
        <v>#N/A</v>
      </c>
      <c r="J2282" s="26" t="e">
        <f t="shared" ref="J2282:J2290" ca="1" si="269">IF(E2282&lt;=INDIRECT("I$"&amp;TEXT(ROW()-E2282+1,"#")),INDIRECT("H$"&amp;TEXT($F$1+INDIRECT("H$"&amp;TEXT(ROW()-E2282+1,"#"))+E2282-1,"#")),"")</f>
        <v>#N/A</v>
      </c>
      <c r="K2282" s="26">
        <f ca="1">INDIRECT("select!H"&amp;TEXT($B$1+A2282,"#"))</f>
        <v>0</v>
      </c>
      <c r="L2282" s="26" t="e">
        <f ca="1">VLOOKUP(K2282,H$3181:J$3287,3,0)</f>
        <v>#N/A</v>
      </c>
      <c r="M2282" s="26" t="e">
        <f ca="1">VLOOKUP(K2282,H$3181:J$3287,2,0)</f>
        <v>#N/A</v>
      </c>
      <c r="N2282" s="26" t="e">
        <f t="shared" ref="N2282:N2304" ca="1" si="270">IF(E2282&lt;=INDIRECT("M$"&amp;TEXT(ROW()-E2282+1,"#")),INDIRECT("K$"&amp;TEXT($F$1+INDIRECT("L$"&amp;TEXT(ROW()-E2282+1,"#"))+E2282-1,"#")),"")</f>
        <v>#N/A</v>
      </c>
      <c r="O2282" s="26">
        <f ca="1">INDIRECT("select!I"&amp;TEXT($B$1+A2282,"#"))</f>
        <v>0</v>
      </c>
      <c r="Q2282" s="26" t="e">
        <f ca="1">VLOOKUP(O2282,K$3181:O$3570,5,0)</f>
        <v>#N/A</v>
      </c>
      <c r="R2282" s="26" t="e">
        <f ca="1">VLOOKUP(O2282,K$3181:O$3570,4,0)</f>
        <v>#N/A</v>
      </c>
      <c r="S2282" s="26" t="e">
        <f t="shared" ref="S2282:S2313" ca="1" si="271">IF(E2282&lt;=INDIRECT("R$"&amp;TEXT(ROW()-E2282+1,"#")),INDIRECT("P$"&amp;TEXT($F$1+INDIRECT("Q$"&amp;TEXT(ROW()-E2282+1,"#"))+E2282-1,"#")),"")</f>
        <v>#N/A</v>
      </c>
      <c r="T2282" s="26" t="str">
        <f ca="1">IFERROR(VLOOKUP(O2282,K$3181:O$3570,2,0),"")</f>
        <v/>
      </c>
      <c r="U2282" s="26">
        <f ca="1">IFERROR(VLOOKUP(O2282,K$3181:O$3570,3,0),0)</f>
        <v>0</v>
      </c>
    </row>
    <row r="2283" spans="1:21" x14ac:dyDescent="0.45">
      <c r="A2283" s="26">
        <f t="shared" ref="A2283:A2314" si="272">A2282</f>
        <v>39</v>
      </c>
      <c r="E2283" s="26">
        <v>2</v>
      </c>
      <c r="F2283" s="26" t="str">
        <f t="shared" ca="1" si="268"/>
        <v/>
      </c>
      <c r="J2283" s="26" t="e">
        <f t="shared" ca="1" si="269"/>
        <v>#N/A</v>
      </c>
      <c r="N2283" s="26" t="e">
        <f t="shared" ca="1" si="270"/>
        <v>#N/A</v>
      </c>
      <c r="S2283" s="26" t="e">
        <f t="shared" ca="1" si="271"/>
        <v>#N/A</v>
      </c>
    </row>
    <row r="2284" spans="1:21" x14ac:dyDescent="0.45">
      <c r="A2284" s="26">
        <f t="shared" si="272"/>
        <v>39</v>
      </c>
      <c r="E2284" s="26">
        <v>3</v>
      </c>
      <c r="F2284" s="26" t="str">
        <f t="shared" ca="1" si="268"/>
        <v/>
      </c>
      <c r="J2284" s="26" t="e">
        <f t="shared" ca="1" si="269"/>
        <v>#N/A</v>
      </c>
      <c r="N2284" s="26" t="e">
        <f t="shared" ca="1" si="270"/>
        <v>#N/A</v>
      </c>
      <c r="S2284" s="26" t="e">
        <f t="shared" ca="1" si="271"/>
        <v>#N/A</v>
      </c>
    </row>
    <row r="2285" spans="1:21" x14ac:dyDescent="0.45">
      <c r="A2285" s="26">
        <f t="shared" si="272"/>
        <v>39</v>
      </c>
      <c r="E2285" s="26">
        <v>4</v>
      </c>
      <c r="F2285" s="26" t="str">
        <f t="shared" ca="1" si="268"/>
        <v/>
      </c>
      <c r="J2285" s="26" t="e">
        <f t="shared" ca="1" si="269"/>
        <v>#N/A</v>
      </c>
      <c r="N2285" s="26" t="e">
        <f t="shared" ca="1" si="270"/>
        <v>#N/A</v>
      </c>
      <c r="S2285" s="26" t="e">
        <f t="shared" ca="1" si="271"/>
        <v>#N/A</v>
      </c>
    </row>
    <row r="2286" spans="1:21" x14ac:dyDescent="0.45">
      <c r="A2286" s="26">
        <f t="shared" si="272"/>
        <v>39</v>
      </c>
      <c r="E2286" s="26">
        <v>5</v>
      </c>
      <c r="F2286" s="26" t="str">
        <f t="shared" ca="1" si="268"/>
        <v/>
      </c>
      <c r="J2286" s="26" t="e">
        <f t="shared" ca="1" si="269"/>
        <v>#N/A</v>
      </c>
      <c r="N2286" s="26" t="e">
        <f t="shared" ca="1" si="270"/>
        <v>#N/A</v>
      </c>
      <c r="S2286" s="26" t="e">
        <f t="shared" ca="1" si="271"/>
        <v>#N/A</v>
      </c>
    </row>
    <row r="2287" spans="1:21" x14ac:dyDescent="0.45">
      <c r="A2287" s="26">
        <f t="shared" si="272"/>
        <v>39</v>
      </c>
      <c r="E2287" s="26">
        <v>6</v>
      </c>
      <c r="F2287" s="26" t="str">
        <f t="shared" ca="1" si="268"/>
        <v/>
      </c>
      <c r="J2287" s="26" t="e">
        <f t="shared" ca="1" si="269"/>
        <v>#N/A</v>
      </c>
      <c r="N2287" s="26" t="e">
        <f t="shared" ca="1" si="270"/>
        <v>#N/A</v>
      </c>
      <c r="S2287" s="26" t="e">
        <f t="shared" ca="1" si="271"/>
        <v>#N/A</v>
      </c>
    </row>
    <row r="2288" spans="1:21" x14ac:dyDescent="0.45">
      <c r="A2288" s="26">
        <f t="shared" si="272"/>
        <v>39</v>
      </c>
      <c r="E2288" s="26">
        <v>7</v>
      </c>
      <c r="F2288" s="26" t="str">
        <f t="shared" ca="1" si="268"/>
        <v/>
      </c>
      <c r="J2288" s="26" t="e">
        <f t="shared" ca="1" si="269"/>
        <v>#N/A</v>
      </c>
      <c r="N2288" s="26" t="e">
        <f t="shared" ca="1" si="270"/>
        <v>#N/A</v>
      </c>
      <c r="S2288" s="26" t="e">
        <f t="shared" ca="1" si="271"/>
        <v>#N/A</v>
      </c>
    </row>
    <row r="2289" spans="1:19" x14ac:dyDescent="0.45">
      <c r="A2289" s="26">
        <f t="shared" si="272"/>
        <v>39</v>
      </c>
      <c r="E2289" s="26">
        <v>8</v>
      </c>
      <c r="F2289" s="26" t="str">
        <f t="shared" ca="1" si="268"/>
        <v/>
      </c>
      <c r="J2289" s="26" t="e">
        <f t="shared" ca="1" si="269"/>
        <v>#N/A</v>
      </c>
      <c r="N2289" s="26" t="e">
        <f t="shared" ca="1" si="270"/>
        <v>#N/A</v>
      </c>
      <c r="S2289" s="26" t="e">
        <f t="shared" ca="1" si="271"/>
        <v>#N/A</v>
      </c>
    </row>
    <row r="2290" spans="1:19" x14ac:dyDescent="0.45">
      <c r="A2290" s="26">
        <f t="shared" si="272"/>
        <v>39</v>
      </c>
      <c r="E2290" s="26">
        <v>9</v>
      </c>
      <c r="F2290" s="26" t="str">
        <f t="shared" ca="1" si="268"/>
        <v/>
      </c>
      <c r="J2290" s="26" t="e">
        <f t="shared" ca="1" si="269"/>
        <v>#N/A</v>
      </c>
      <c r="N2290" s="26" t="e">
        <f t="shared" ca="1" si="270"/>
        <v>#N/A</v>
      </c>
      <c r="S2290" s="26" t="e">
        <f t="shared" ca="1" si="271"/>
        <v>#N/A</v>
      </c>
    </row>
    <row r="2291" spans="1:19" x14ac:dyDescent="0.45">
      <c r="A2291" s="26">
        <f t="shared" si="272"/>
        <v>39</v>
      </c>
      <c r="E2291" s="26">
        <v>10</v>
      </c>
      <c r="F2291" s="26" t="str">
        <f t="shared" ca="1" si="268"/>
        <v/>
      </c>
      <c r="N2291" s="26" t="e">
        <f t="shared" ca="1" si="270"/>
        <v>#N/A</v>
      </c>
      <c r="S2291" s="26" t="e">
        <f t="shared" ca="1" si="271"/>
        <v>#N/A</v>
      </c>
    </row>
    <row r="2292" spans="1:19" x14ac:dyDescent="0.45">
      <c r="A2292" s="26">
        <f t="shared" si="272"/>
        <v>39</v>
      </c>
      <c r="E2292" s="26">
        <v>11</v>
      </c>
      <c r="F2292" s="26" t="str">
        <f t="shared" ca="1" si="268"/>
        <v/>
      </c>
      <c r="N2292" s="26" t="e">
        <f t="shared" ca="1" si="270"/>
        <v>#N/A</v>
      </c>
      <c r="S2292" s="26" t="e">
        <f t="shared" ca="1" si="271"/>
        <v>#N/A</v>
      </c>
    </row>
    <row r="2293" spans="1:19" x14ac:dyDescent="0.45">
      <c r="A2293" s="26">
        <f t="shared" si="272"/>
        <v>39</v>
      </c>
      <c r="E2293" s="26">
        <v>12</v>
      </c>
      <c r="F2293" s="26" t="str">
        <f t="shared" ca="1" si="268"/>
        <v/>
      </c>
      <c r="N2293" s="26" t="e">
        <f t="shared" ca="1" si="270"/>
        <v>#N/A</v>
      </c>
      <c r="S2293" s="26" t="e">
        <f t="shared" ca="1" si="271"/>
        <v>#N/A</v>
      </c>
    </row>
    <row r="2294" spans="1:19" x14ac:dyDescent="0.45">
      <c r="A2294" s="26">
        <f t="shared" si="272"/>
        <v>39</v>
      </c>
      <c r="E2294" s="26">
        <v>13</v>
      </c>
      <c r="F2294" s="26" t="str">
        <f t="shared" ca="1" si="268"/>
        <v/>
      </c>
      <c r="N2294" s="26" t="e">
        <f t="shared" ca="1" si="270"/>
        <v>#N/A</v>
      </c>
      <c r="S2294" s="26" t="e">
        <f t="shared" ca="1" si="271"/>
        <v>#N/A</v>
      </c>
    </row>
    <row r="2295" spans="1:19" x14ac:dyDescent="0.45">
      <c r="A2295" s="26">
        <f t="shared" si="272"/>
        <v>39</v>
      </c>
      <c r="E2295" s="26">
        <v>14</v>
      </c>
      <c r="F2295" s="26" t="str">
        <f t="shared" ca="1" si="268"/>
        <v/>
      </c>
      <c r="N2295" s="26" t="e">
        <f t="shared" ca="1" si="270"/>
        <v>#N/A</v>
      </c>
      <c r="S2295" s="26" t="e">
        <f t="shared" ca="1" si="271"/>
        <v>#N/A</v>
      </c>
    </row>
    <row r="2296" spans="1:19" x14ac:dyDescent="0.45">
      <c r="A2296" s="26">
        <f t="shared" si="272"/>
        <v>39</v>
      </c>
      <c r="E2296" s="26">
        <v>15</v>
      </c>
      <c r="F2296" s="26" t="str">
        <f t="shared" ca="1" si="268"/>
        <v/>
      </c>
      <c r="N2296" s="26" t="e">
        <f t="shared" ca="1" si="270"/>
        <v>#N/A</v>
      </c>
      <c r="S2296" s="26" t="e">
        <f t="shared" ca="1" si="271"/>
        <v>#N/A</v>
      </c>
    </row>
    <row r="2297" spans="1:19" x14ac:dyDescent="0.45">
      <c r="A2297" s="26">
        <f t="shared" si="272"/>
        <v>39</v>
      </c>
      <c r="E2297" s="26">
        <v>16</v>
      </c>
      <c r="F2297" s="26" t="str">
        <f t="shared" ca="1" si="268"/>
        <v/>
      </c>
      <c r="N2297" s="26" t="e">
        <f t="shared" ca="1" si="270"/>
        <v>#N/A</v>
      </c>
      <c r="S2297" s="26" t="e">
        <f t="shared" ca="1" si="271"/>
        <v>#N/A</v>
      </c>
    </row>
    <row r="2298" spans="1:19" x14ac:dyDescent="0.45">
      <c r="A2298" s="26">
        <f t="shared" si="272"/>
        <v>39</v>
      </c>
      <c r="E2298" s="26">
        <v>17</v>
      </c>
      <c r="F2298" s="26" t="str">
        <f t="shared" ca="1" si="268"/>
        <v/>
      </c>
      <c r="N2298" s="26" t="e">
        <f t="shared" ca="1" si="270"/>
        <v>#N/A</v>
      </c>
      <c r="S2298" s="26" t="e">
        <f t="shared" ca="1" si="271"/>
        <v>#N/A</v>
      </c>
    </row>
    <row r="2299" spans="1:19" x14ac:dyDescent="0.45">
      <c r="A2299" s="26">
        <f t="shared" si="272"/>
        <v>39</v>
      </c>
      <c r="E2299" s="26">
        <v>18</v>
      </c>
      <c r="F2299" s="26" t="str">
        <f t="shared" ca="1" si="268"/>
        <v/>
      </c>
      <c r="N2299" s="26" t="e">
        <f t="shared" ca="1" si="270"/>
        <v>#N/A</v>
      </c>
      <c r="S2299" s="26" t="e">
        <f t="shared" ca="1" si="271"/>
        <v>#N/A</v>
      </c>
    </row>
    <row r="2300" spans="1:19" x14ac:dyDescent="0.45">
      <c r="A2300" s="26">
        <f t="shared" si="272"/>
        <v>39</v>
      </c>
      <c r="E2300" s="26">
        <v>19</v>
      </c>
      <c r="F2300" s="26" t="str">
        <f t="shared" ca="1" si="268"/>
        <v/>
      </c>
      <c r="N2300" s="26" t="e">
        <f t="shared" ca="1" si="270"/>
        <v>#N/A</v>
      </c>
      <c r="S2300" s="26" t="e">
        <f t="shared" ca="1" si="271"/>
        <v>#N/A</v>
      </c>
    </row>
    <row r="2301" spans="1:19" x14ac:dyDescent="0.45">
      <c r="A2301" s="26">
        <f t="shared" si="272"/>
        <v>39</v>
      </c>
      <c r="E2301" s="26">
        <v>20</v>
      </c>
      <c r="F2301" s="26" t="str">
        <f t="shared" ca="1" si="268"/>
        <v/>
      </c>
      <c r="N2301" s="26" t="e">
        <f t="shared" ca="1" si="270"/>
        <v>#N/A</v>
      </c>
      <c r="S2301" s="26" t="e">
        <f t="shared" ca="1" si="271"/>
        <v>#N/A</v>
      </c>
    </row>
    <row r="2302" spans="1:19" x14ac:dyDescent="0.45">
      <c r="A2302" s="26">
        <f t="shared" si="272"/>
        <v>39</v>
      </c>
      <c r="E2302" s="26">
        <v>21</v>
      </c>
      <c r="F2302" s="26" t="str">
        <f t="shared" ca="1" si="268"/>
        <v/>
      </c>
      <c r="N2302" s="26" t="e">
        <f t="shared" ca="1" si="270"/>
        <v>#N/A</v>
      </c>
      <c r="S2302" s="26" t="e">
        <f t="shared" ca="1" si="271"/>
        <v>#N/A</v>
      </c>
    </row>
    <row r="2303" spans="1:19" x14ac:dyDescent="0.45">
      <c r="A2303" s="26">
        <f t="shared" si="272"/>
        <v>39</v>
      </c>
      <c r="E2303" s="26">
        <v>22</v>
      </c>
      <c r="F2303" s="26" t="str">
        <f t="shared" ca="1" si="268"/>
        <v/>
      </c>
      <c r="N2303" s="26" t="e">
        <f t="shared" ca="1" si="270"/>
        <v>#N/A</v>
      </c>
      <c r="S2303" s="26" t="e">
        <f t="shared" ca="1" si="271"/>
        <v>#N/A</v>
      </c>
    </row>
    <row r="2304" spans="1:19" x14ac:dyDescent="0.45">
      <c r="A2304" s="26">
        <f t="shared" si="272"/>
        <v>39</v>
      </c>
      <c r="E2304" s="26">
        <v>23</v>
      </c>
      <c r="F2304" s="26" t="str">
        <f t="shared" ca="1" si="268"/>
        <v/>
      </c>
      <c r="N2304" s="26" t="e">
        <f t="shared" ca="1" si="270"/>
        <v>#N/A</v>
      </c>
      <c r="S2304" s="26" t="e">
        <f t="shared" ca="1" si="271"/>
        <v>#N/A</v>
      </c>
    </row>
    <row r="2305" spans="1:19" x14ac:dyDescent="0.45">
      <c r="A2305" s="26">
        <f t="shared" si="272"/>
        <v>39</v>
      </c>
      <c r="E2305" s="26">
        <v>24</v>
      </c>
      <c r="S2305" s="26" t="e">
        <f t="shared" ca="1" si="271"/>
        <v>#N/A</v>
      </c>
    </row>
    <row r="2306" spans="1:19" x14ac:dyDescent="0.45">
      <c r="A2306" s="26">
        <f t="shared" si="272"/>
        <v>39</v>
      </c>
      <c r="E2306" s="26">
        <v>25</v>
      </c>
      <c r="S2306" s="26" t="e">
        <f t="shared" ca="1" si="271"/>
        <v>#N/A</v>
      </c>
    </row>
    <row r="2307" spans="1:19" x14ac:dyDescent="0.45">
      <c r="A2307" s="26">
        <f t="shared" si="272"/>
        <v>39</v>
      </c>
      <c r="E2307" s="26">
        <v>26</v>
      </c>
      <c r="S2307" s="26" t="e">
        <f t="shared" ca="1" si="271"/>
        <v>#N/A</v>
      </c>
    </row>
    <row r="2308" spans="1:19" x14ac:dyDescent="0.45">
      <c r="A2308" s="26">
        <f t="shared" si="272"/>
        <v>39</v>
      </c>
      <c r="E2308" s="26">
        <v>27</v>
      </c>
      <c r="S2308" s="26" t="e">
        <f t="shared" ca="1" si="271"/>
        <v>#N/A</v>
      </c>
    </row>
    <row r="2309" spans="1:19" x14ac:dyDescent="0.45">
      <c r="A2309" s="26">
        <f t="shared" si="272"/>
        <v>39</v>
      </c>
      <c r="E2309" s="26">
        <v>28</v>
      </c>
      <c r="S2309" s="26" t="e">
        <f t="shared" ca="1" si="271"/>
        <v>#N/A</v>
      </c>
    </row>
    <row r="2310" spans="1:19" x14ac:dyDescent="0.45">
      <c r="A2310" s="26">
        <f t="shared" si="272"/>
        <v>39</v>
      </c>
      <c r="E2310" s="26">
        <v>29</v>
      </c>
      <c r="S2310" s="26" t="e">
        <f t="shared" ca="1" si="271"/>
        <v>#N/A</v>
      </c>
    </row>
    <row r="2311" spans="1:19" x14ac:dyDescent="0.45">
      <c r="A2311" s="26">
        <f t="shared" si="272"/>
        <v>39</v>
      </c>
      <c r="E2311" s="26">
        <v>30</v>
      </c>
      <c r="S2311" s="26" t="e">
        <f t="shared" ca="1" si="271"/>
        <v>#N/A</v>
      </c>
    </row>
    <row r="2312" spans="1:19" x14ac:dyDescent="0.45">
      <c r="A2312" s="26">
        <f t="shared" si="272"/>
        <v>39</v>
      </c>
      <c r="E2312" s="26">
        <v>31</v>
      </c>
      <c r="S2312" s="26" t="e">
        <f t="shared" ca="1" si="271"/>
        <v>#N/A</v>
      </c>
    </row>
    <row r="2313" spans="1:19" x14ac:dyDescent="0.45">
      <c r="A2313" s="26">
        <f t="shared" si="272"/>
        <v>39</v>
      </c>
      <c r="E2313" s="26">
        <v>32</v>
      </c>
      <c r="S2313" s="26" t="e">
        <f t="shared" ca="1" si="271"/>
        <v>#N/A</v>
      </c>
    </row>
    <row r="2314" spans="1:19" x14ac:dyDescent="0.45">
      <c r="A2314" s="26">
        <f t="shared" si="272"/>
        <v>39</v>
      </c>
      <c r="E2314" s="26">
        <v>33</v>
      </c>
      <c r="S2314" s="26" t="e">
        <f t="shared" ref="S2314:S2333" ca="1" si="273">IF(E2314&lt;=INDIRECT("R$"&amp;TEXT(ROW()-E2314+1,"#")),INDIRECT("P$"&amp;TEXT($F$1+INDIRECT("Q$"&amp;TEXT(ROW()-E2314+1,"#"))+E2314-1,"#")),"")</f>
        <v>#N/A</v>
      </c>
    </row>
    <row r="2315" spans="1:19" x14ac:dyDescent="0.45">
      <c r="A2315" s="26">
        <f t="shared" ref="A2315:A2333" si="274">A2314</f>
        <v>39</v>
      </c>
      <c r="E2315" s="26">
        <v>34</v>
      </c>
      <c r="S2315" s="26" t="e">
        <f t="shared" ca="1" si="273"/>
        <v>#N/A</v>
      </c>
    </row>
    <row r="2316" spans="1:19" x14ac:dyDescent="0.45">
      <c r="A2316" s="26">
        <f t="shared" si="274"/>
        <v>39</v>
      </c>
      <c r="E2316" s="26">
        <v>35</v>
      </c>
      <c r="S2316" s="26" t="e">
        <f t="shared" ca="1" si="273"/>
        <v>#N/A</v>
      </c>
    </row>
    <row r="2317" spans="1:19" x14ac:dyDescent="0.45">
      <c r="A2317" s="26">
        <f t="shared" si="274"/>
        <v>39</v>
      </c>
      <c r="E2317" s="26">
        <v>36</v>
      </c>
      <c r="S2317" s="26" t="e">
        <f t="shared" ca="1" si="273"/>
        <v>#N/A</v>
      </c>
    </row>
    <row r="2318" spans="1:19" x14ac:dyDescent="0.45">
      <c r="A2318" s="26">
        <f t="shared" si="274"/>
        <v>39</v>
      </c>
      <c r="E2318" s="26">
        <v>37</v>
      </c>
      <c r="S2318" s="26" t="e">
        <f t="shared" ca="1" si="273"/>
        <v>#N/A</v>
      </c>
    </row>
    <row r="2319" spans="1:19" x14ac:dyDescent="0.45">
      <c r="A2319" s="26">
        <f t="shared" si="274"/>
        <v>39</v>
      </c>
      <c r="E2319" s="26">
        <v>38</v>
      </c>
      <c r="S2319" s="26" t="e">
        <f t="shared" ca="1" si="273"/>
        <v>#N/A</v>
      </c>
    </row>
    <row r="2320" spans="1:19" x14ac:dyDescent="0.45">
      <c r="A2320" s="26">
        <f t="shared" si="274"/>
        <v>39</v>
      </c>
      <c r="E2320" s="26">
        <v>39</v>
      </c>
      <c r="S2320" s="26" t="e">
        <f t="shared" ca="1" si="273"/>
        <v>#N/A</v>
      </c>
    </row>
    <row r="2321" spans="1:19" x14ac:dyDescent="0.45">
      <c r="A2321" s="26">
        <f t="shared" si="274"/>
        <v>39</v>
      </c>
      <c r="E2321" s="26">
        <v>40</v>
      </c>
      <c r="S2321" s="26" t="e">
        <f t="shared" ca="1" si="273"/>
        <v>#N/A</v>
      </c>
    </row>
    <row r="2322" spans="1:19" x14ac:dyDescent="0.45">
      <c r="A2322" s="26">
        <f t="shared" si="274"/>
        <v>39</v>
      </c>
      <c r="E2322" s="26">
        <v>41</v>
      </c>
      <c r="S2322" s="26" t="e">
        <f t="shared" ca="1" si="273"/>
        <v>#N/A</v>
      </c>
    </row>
    <row r="2323" spans="1:19" x14ac:dyDescent="0.45">
      <c r="A2323" s="26">
        <f t="shared" si="274"/>
        <v>39</v>
      </c>
      <c r="E2323" s="26">
        <v>42</v>
      </c>
      <c r="S2323" s="26" t="e">
        <f t="shared" ca="1" si="273"/>
        <v>#N/A</v>
      </c>
    </row>
    <row r="2324" spans="1:19" x14ac:dyDescent="0.45">
      <c r="A2324" s="26">
        <f t="shared" si="274"/>
        <v>39</v>
      </c>
      <c r="E2324" s="26">
        <v>43</v>
      </c>
      <c r="S2324" s="26" t="e">
        <f t="shared" ca="1" si="273"/>
        <v>#N/A</v>
      </c>
    </row>
    <row r="2325" spans="1:19" x14ac:dyDescent="0.45">
      <c r="A2325" s="26">
        <f t="shared" si="274"/>
        <v>39</v>
      </c>
      <c r="E2325" s="26">
        <v>44</v>
      </c>
      <c r="S2325" s="26" t="e">
        <f t="shared" ca="1" si="273"/>
        <v>#N/A</v>
      </c>
    </row>
    <row r="2326" spans="1:19" x14ac:dyDescent="0.45">
      <c r="A2326" s="26">
        <f t="shared" si="274"/>
        <v>39</v>
      </c>
      <c r="E2326" s="26">
        <v>45</v>
      </c>
      <c r="S2326" s="26" t="e">
        <f t="shared" ca="1" si="273"/>
        <v>#N/A</v>
      </c>
    </row>
    <row r="2327" spans="1:19" x14ac:dyDescent="0.45">
      <c r="A2327" s="26">
        <f t="shared" si="274"/>
        <v>39</v>
      </c>
      <c r="E2327" s="26">
        <v>46</v>
      </c>
      <c r="S2327" s="26" t="e">
        <f t="shared" ca="1" si="273"/>
        <v>#N/A</v>
      </c>
    </row>
    <row r="2328" spans="1:19" x14ac:dyDescent="0.45">
      <c r="A2328" s="26">
        <f t="shared" si="274"/>
        <v>39</v>
      </c>
      <c r="E2328" s="26">
        <v>47</v>
      </c>
      <c r="S2328" s="26" t="e">
        <f t="shared" ca="1" si="273"/>
        <v>#N/A</v>
      </c>
    </row>
    <row r="2329" spans="1:19" x14ac:dyDescent="0.45">
      <c r="A2329" s="26">
        <f t="shared" si="274"/>
        <v>39</v>
      </c>
      <c r="E2329" s="26">
        <v>48</v>
      </c>
      <c r="S2329" s="26" t="e">
        <f t="shared" ca="1" si="273"/>
        <v>#N/A</v>
      </c>
    </row>
    <row r="2330" spans="1:19" x14ac:dyDescent="0.45">
      <c r="A2330" s="26">
        <f t="shared" si="274"/>
        <v>39</v>
      </c>
      <c r="E2330" s="26">
        <v>49</v>
      </c>
      <c r="S2330" s="26" t="e">
        <f t="shared" ca="1" si="273"/>
        <v>#N/A</v>
      </c>
    </row>
    <row r="2331" spans="1:19" x14ac:dyDescent="0.45">
      <c r="A2331" s="26">
        <f t="shared" si="274"/>
        <v>39</v>
      </c>
      <c r="E2331" s="26">
        <v>50</v>
      </c>
      <c r="S2331" s="26" t="e">
        <f t="shared" ca="1" si="273"/>
        <v>#N/A</v>
      </c>
    </row>
    <row r="2332" spans="1:19" x14ac:dyDescent="0.45">
      <c r="A2332" s="26">
        <f t="shared" si="274"/>
        <v>39</v>
      </c>
      <c r="E2332" s="26">
        <v>51</v>
      </c>
      <c r="S2332" s="26" t="e">
        <f t="shared" ca="1" si="273"/>
        <v>#N/A</v>
      </c>
    </row>
    <row r="2333" spans="1:19" x14ac:dyDescent="0.45">
      <c r="A2333" s="26">
        <f t="shared" si="274"/>
        <v>39</v>
      </c>
      <c r="E2333" s="26">
        <v>52</v>
      </c>
      <c r="S2333" s="26" t="e">
        <f t="shared" ca="1" si="273"/>
        <v>#N/A</v>
      </c>
    </row>
    <row r="2342" spans="1:21" x14ac:dyDescent="0.45">
      <c r="A2342" s="26">
        <f>(ROW()+58)/60</f>
        <v>40</v>
      </c>
      <c r="B2342" s="26">
        <f ca="1">INDIRECT("select!E"&amp;TEXT($B$1+A2342,"#"))</f>
        <v>0</v>
      </c>
      <c r="C2342" s="26" t="e">
        <f ca="1">VLOOKUP(B2342,$A$3181:$D$3190,4)</f>
        <v>#N/A</v>
      </c>
      <c r="D2342" s="26" t="e">
        <f ca="1">VLOOKUP(B2342,$A$3181:$D$3190,3)</f>
        <v>#N/A</v>
      </c>
      <c r="E2342" s="26">
        <v>1</v>
      </c>
      <c r="F2342" s="26" t="str">
        <f t="shared" ref="F2342:F2364" ca="1" si="275">IF(E2342&lt;=D$62,INDIRECT("E"&amp;TEXT($F$1+C$62+E2342-1,"#")),"")</f>
        <v>金融・保険</v>
      </c>
      <c r="G2342" s="26">
        <f ca="1">INDIRECT("select!G"&amp;TEXT($B$1+A2342,"#"))</f>
        <v>0</v>
      </c>
      <c r="H2342" s="26" t="e">
        <f ca="1">VLOOKUP(G2342,E$3181:G$3219,3,0)</f>
        <v>#N/A</v>
      </c>
      <c r="I2342" s="26" t="e">
        <f ca="1">VLOOKUP(G2342,E$3181:G$3219,2,0)</f>
        <v>#N/A</v>
      </c>
      <c r="J2342" s="26" t="e">
        <f t="shared" ref="J2342:J2350" ca="1" si="276">IF(E2342&lt;=INDIRECT("I$"&amp;TEXT(ROW()-E2342+1,"#")),INDIRECT("H$"&amp;TEXT($F$1+INDIRECT("H$"&amp;TEXT(ROW()-E2342+1,"#"))+E2342-1,"#")),"")</f>
        <v>#N/A</v>
      </c>
      <c r="K2342" s="26">
        <f ca="1">INDIRECT("select!H"&amp;TEXT($B$1+A2342,"#"))</f>
        <v>0</v>
      </c>
      <c r="L2342" s="26" t="e">
        <f ca="1">VLOOKUP(K2342,H$3181:J$3287,3,0)</f>
        <v>#N/A</v>
      </c>
      <c r="M2342" s="26" t="e">
        <f ca="1">VLOOKUP(K2342,H$3181:J$3287,2,0)</f>
        <v>#N/A</v>
      </c>
      <c r="N2342" s="26" t="e">
        <f t="shared" ref="N2342:N2364" ca="1" si="277">IF(E2342&lt;=INDIRECT("M$"&amp;TEXT(ROW()-E2342+1,"#")),INDIRECT("K$"&amp;TEXT($F$1+INDIRECT("L$"&amp;TEXT(ROW()-E2342+1,"#"))+E2342-1,"#")),"")</f>
        <v>#N/A</v>
      </c>
      <c r="O2342" s="26">
        <f ca="1">INDIRECT("select!I"&amp;TEXT($B$1+A2342,"#"))</f>
        <v>0</v>
      </c>
      <c r="Q2342" s="26" t="e">
        <f ca="1">VLOOKUP(O2342,K$3181:O$3570,5,0)</f>
        <v>#N/A</v>
      </c>
      <c r="R2342" s="26" t="e">
        <f ca="1">VLOOKUP(O2342,K$3181:O$3570,4,0)</f>
        <v>#N/A</v>
      </c>
      <c r="S2342" s="26" t="e">
        <f t="shared" ref="S2342:S2373" ca="1" si="278">IF(E2342&lt;=INDIRECT("R$"&amp;TEXT(ROW()-E2342+1,"#")),INDIRECT("P$"&amp;TEXT($F$1+INDIRECT("Q$"&amp;TEXT(ROW()-E2342+1,"#"))+E2342-1,"#")),"")</f>
        <v>#N/A</v>
      </c>
      <c r="T2342" s="26" t="str">
        <f ca="1">IFERROR(VLOOKUP(O2342,K$3181:O$3570,2,0),"")</f>
        <v/>
      </c>
      <c r="U2342" s="26">
        <f ca="1">IFERROR(VLOOKUP(O2342,K$3181:O$3570,3,0),0)</f>
        <v>0</v>
      </c>
    </row>
    <row r="2343" spans="1:21" x14ac:dyDescent="0.45">
      <c r="A2343" s="26">
        <f t="shared" ref="A2343:A2374" si="279">A2342</f>
        <v>40</v>
      </c>
      <c r="E2343" s="26">
        <v>2</v>
      </c>
      <c r="F2343" s="26" t="str">
        <f t="shared" ca="1" si="275"/>
        <v/>
      </c>
      <c r="J2343" s="26" t="e">
        <f t="shared" ca="1" si="276"/>
        <v>#N/A</v>
      </c>
      <c r="N2343" s="26" t="e">
        <f t="shared" ca="1" si="277"/>
        <v>#N/A</v>
      </c>
      <c r="S2343" s="26" t="e">
        <f t="shared" ca="1" si="278"/>
        <v>#N/A</v>
      </c>
    </row>
    <row r="2344" spans="1:21" x14ac:dyDescent="0.45">
      <c r="A2344" s="26">
        <f t="shared" si="279"/>
        <v>40</v>
      </c>
      <c r="E2344" s="26">
        <v>3</v>
      </c>
      <c r="F2344" s="26" t="str">
        <f t="shared" ca="1" si="275"/>
        <v/>
      </c>
      <c r="J2344" s="26" t="e">
        <f t="shared" ca="1" si="276"/>
        <v>#N/A</v>
      </c>
      <c r="N2344" s="26" t="e">
        <f t="shared" ca="1" si="277"/>
        <v>#N/A</v>
      </c>
      <c r="S2344" s="26" t="e">
        <f t="shared" ca="1" si="278"/>
        <v>#N/A</v>
      </c>
    </row>
    <row r="2345" spans="1:21" x14ac:dyDescent="0.45">
      <c r="A2345" s="26">
        <f t="shared" si="279"/>
        <v>40</v>
      </c>
      <c r="E2345" s="26">
        <v>4</v>
      </c>
      <c r="F2345" s="26" t="str">
        <f t="shared" ca="1" si="275"/>
        <v/>
      </c>
      <c r="J2345" s="26" t="e">
        <f t="shared" ca="1" si="276"/>
        <v>#N/A</v>
      </c>
      <c r="N2345" s="26" t="e">
        <f t="shared" ca="1" si="277"/>
        <v>#N/A</v>
      </c>
      <c r="S2345" s="26" t="e">
        <f t="shared" ca="1" si="278"/>
        <v>#N/A</v>
      </c>
    </row>
    <row r="2346" spans="1:21" x14ac:dyDescent="0.45">
      <c r="A2346" s="26">
        <f t="shared" si="279"/>
        <v>40</v>
      </c>
      <c r="E2346" s="26">
        <v>5</v>
      </c>
      <c r="F2346" s="26" t="str">
        <f t="shared" ca="1" si="275"/>
        <v/>
      </c>
      <c r="J2346" s="26" t="e">
        <f t="shared" ca="1" si="276"/>
        <v>#N/A</v>
      </c>
      <c r="N2346" s="26" t="e">
        <f t="shared" ca="1" si="277"/>
        <v>#N/A</v>
      </c>
      <c r="S2346" s="26" t="e">
        <f t="shared" ca="1" si="278"/>
        <v>#N/A</v>
      </c>
    </row>
    <row r="2347" spans="1:21" x14ac:dyDescent="0.45">
      <c r="A2347" s="26">
        <f t="shared" si="279"/>
        <v>40</v>
      </c>
      <c r="E2347" s="26">
        <v>6</v>
      </c>
      <c r="F2347" s="26" t="str">
        <f t="shared" ca="1" si="275"/>
        <v/>
      </c>
      <c r="J2347" s="26" t="e">
        <f t="shared" ca="1" si="276"/>
        <v>#N/A</v>
      </c>
      <c r="N2347" s="26" t="e">
        <f t="shared" ca="1" si="277"/>
        <v>#N/A</v>
      </c>
      <c r="S2347" s="26" t="e">
        <f t="shared" ca="1" si="278"/>
        <v>#N/A</v>
      </c>
    </row>
    <row r="2348" spans="1:21" x14ac:dyDescent="0.45">
      <c r="A2348" s="26">
        <f t="shared" si="279"/>
        <v>40</v>
      </c>
      <c r="E2348" s="26">
        <v>7</v>
      </c>
      <c r="F2348" s="26" t="str">
        <f t="shared" ca="1" si="275"/>
        <v/>
      </c>
      <c r="J2348" s="26" t="e">
        <f t="shared" ca="1" si="276"/>
        <v>#N/A</v>
      </c>
      <c r="N2348" s="26" t="e">
        <f t="shared" ca="1" si="277"/>
        <v>#N/A</v>
      </c>
      <c r="S2348" s="26" t="e">
        <f t="shared" ca="1" si="278"/>
        <v>#N/A</v>
      </c>
    </row>
    <row r="2349" spans="1:21" x14ac:dyDescent="0.45">
      <c r="A2349" s="26">
        <f t="shared" si="279"/>
        <v>40</v>
      </c>
      <c r="E2349" s="26">
        <v>8</v>
      </c>
      <c r="F2349" s="26" t="str">
        <f t="shared" ca="1" si="275"/>
        <v/>
      </c>
      <c r="J2349" s="26" t="e">
        <f t="shared" ca="1" si="276"/>
        <v>#N/A</v>
      </c>
      <c r="N2349" s="26" t="e">
        <f t="shared" ca="1" si="277"/>
        <v>#N/A</v>
      </c>
      <c r="S2349" s="26" t="e">
        <f t="shared" ca="1" si="278"/>
        <v>#N/A</v>
      </c>
    </row>
    <row r="2350" spans="1:21" x14ac:dyDescent="0.45">
      <c r="A2350" s="26">
        <f t="shared" si="279"/>
        <v>40</v>
      </c>
      <c r="E2350" s="26">
        <v>9</v>
      </c>
      <c r="F2350" s="26" t="str">
        <f t="shared" ca="1" si="275"/>
        <v/>
      </c>
      <c r="J2350" s="26" t="e">
        <f t="shared" ca="1" si="276"/>
        <v>#N/A</v>
      </c>
      <c r="N2350" s="26" t="e">
        <f t="shared" ca="1" si="277"/>
        <v>#N/A</v>
      </c>
      <c r="S2350" s="26" t="e">
        <f t="shared" ca="1" si="278"/>
        <v>#N/A</v>
      </c>
    </row>
    <row r="2351" spans="1:21" x14ac:dyDescent="0.45">
      <c r="A2351" s="26">
        <f t="shared" si="279"/>
        <v>40</v>
      </c>
      <c r="E2351" s="26">
        <v>10</v>
      </c>
      <c r="F2351" s="26" t="str">
        <f t="shared" ca="1" si="275"/>
        <v/>
      </c>
      <c r="N2351" s="26" t="e">
        <f t="shared" ca="1" si="277"/>
        <v>#N/A</v>
      </c>
      <c r="S2351" s="26" t="e">
        <f t="shared" ca="1" si="278"/>
        <v>#N/A</v>
      </c>
    </row>
    <row r="2352" spans="1:21" x14ac:dyDescent="0.45">
      <c r="A2352" s="26">
        <f t="shared" si="279"/>
        <v>40</v>
      </c>
      <c r="E2352" s="26">
        <v>11</v>
      </c>
      <c r="F2352" s="26" t="str">
        <f t="shared" ca="1" si="275"/>
        <v/>
      </c>
      <c r="N2352" s="26" t="e">
        <f t="shared" ca="1" si="277"/>
        <v>#N/A</v>
      </c>
      <c r="S2352" s="26" t="e">
        <f t="shared" ca="1" si="278"/>
        <v>#N/A</v>
      </c>
    </row>
    <row r="2353" spans="1:19" x14ac:dyDescent="0.45">
      <c r="A2353" s="26">
        <f t="shared" si="279"/>
        <v>40</v>
      </c>
      <c r="E2353" s="26">
        <v>12</v>
      </c>
      <c r="F2353" s="26" t="str">
        <f t="shared" ca="1" si="275"/>
        <v/>
      </c>
      <c r="N2353" s="26" t="e">
        <f t="shared" ca="1" si="277"/>
        <v>#N/A</v>
      </c>
      <c r="S2353" s="26" t="e">
        <f t="shared" ca="1" si="278"/>
        <v>#N/A</v>
      </c>
    </row>
    <row r="2354" spans="1:19" x14ac:dyDescent="0.45">
      <c r="A2354" s="26">
        <f t="shared" si="279"/>
        <v>40</v>
      </c>
      <c r="E2354" s="26">
        <v>13</v>
      </c>
      <c r="F2354" s="26" t="str">
        <f t="shared" ca="1" si="275"/>
        <v/>
      </c>
      <c r="N2354" s="26" t="e">
        <f t="shared" ca="1" si="277"/>
        <v>#N/A</v>
      </c>
      <c r="S2354" s="26" t="e">
        <f t="shared" ca="1" si="278"/>
        <v>#N/A</v>
      </c>
    </row>
    <row r="2355" spans="1:19" x14ac:dyDescent="0.45">
      <c r="A2355" s="26">
        <f t="shared" si="279"/>
        <v>40</v>
      </c>
      <c r="E2355" s="26">
        <v>14</v>
      </c>
      <c r="F2355" s="26" t="str">
        <f t="shared" ca="1" si="275"/>
        <v/>
      </c>
      <c r="N2355" s="26" t="e">
        <f t="shared" ca="1" si="277"/>
        <v>#N/A</v>
      </c>
      <c r="S2355" s="26" t="e">
        <f t="shared" ca="1" si="278"/>
        <v>#N/A</v>
      </c>
    </row>
    <row r="2356" spans="1:19" x14ac:dyDescent="0.45">
      <c r="A2356" s="26">
        <f t="shared" si="279"/>
        <v>40</v>
      </c>
      <c r="E2356" s="26">
        <v>15</v>
      </c>
      <c r="F2356" s="26" t="str">
        <f t="shared" ca="1" si="275"/>
        <v/>
      </c>
      <c r="N2356" s="26" t="e">
        <f t="shared" ca="1" si="277"/>
        <v>#N/A</v>
      </c>
      <c r="S2356" s="26" t="e">
        <f t="shared" ca="1" si="278"/>
        <v>#N/A</v>
      </c>
    </row>
    <row r="2357" spans="1:19" x14ac:dyDescent="0.45">
      <c r="A2357" s="26">
        <f t="shared" si="279"/>
        <v>40</v>
      </c>
      <c r="E2357" s="26">
        <v>16</v>
      </c>
      <c r="F2357" s="26" t="str">
        <f t="shared" ca="1" si="275"/>
        <v/>
      </c>
      <c r="N2357" s="26" t="e">
        <f t="shared" ca="1" si="277"/>
        <v>#N/A</v>
      </c>
      <c r="S2357" s="26" t="e">
        <f t="shared" ca="1" si="278"/>
        <v>#N/A</v>
      </c>
    </row>
    <row r="2358" spans="1:19" x14ac:dyDescent="0.45">
      <c r="A2358" s="26">
        <f t="shared" si="279"/>
        <v>40</v>
      </c>
      <c r="E2358" s="26">
        <v>17</v>
      </c>
      <c r="F2358" s="26" t="str">
        <f t="shared" ca="1" si="275"/>
        <v/>
      </c>
      <c r="N2358" s="26" t="e">
        <f t="shared" ca="1" si="277"/>
        <v>#N/A</v>
      </c>
      <c r="S2358" s="26" t="e">
        <f t="shared" ca="1" si="278"/>
        <v>#N/A</v>
      </c>
    </row>
    <row r="2359" spans="1:19" x14ac:dyDescent="0.45">
      <c r="A2359" s="26">
        <f t="shared" si="279"/>
        <v>40</v>
      </c>
      <c r="E2359" s="26">
        <v>18</v>
      </c>
      <c r="F2359" s="26" t="str">
        <f t="shared" ca="1" si="275"/>
        <v/>
      </c>
      <c r="N2359" s="26" t="e">
        <f t="shared" ca="1" si="277"/>
        <v>#N/A</v>
      </c>
      <c r="S2359" s="26" t="e">
        <f t="shared" ca="1" si="278"/>
        <v>#N/A</v>
      </c>
    </row>
    <row r="2360" spans="1:19" x14ac:dyDescent="0.45">
      <c r="A2360" s="26">
        <f t="shared" si="279"/>
        <v>40</v>
      </c>
      <c r="E2360" s="26">
        <v>19</v>
      </c>
      <c r="F2360" s="26" t="str">
        <f t="shared" ca="1" si="275"/>
        <v/>
      </c>
      <c r="N2360" s="26" t="e">
        <f t="shared" ca="1" si="277"/>
        <v>#N/A</v>
      </c>
      <c r="S2360" s="26" t="e">
        <f t="shared" ca="1" si="278"/>
        <v>#N/A</v>
      </c>
    </row>
    <row r="2361" spans="1:19" x14ac:dyDescent="0.45">
      <c r="A2361" s="26">
        <f t="shared" si="279"/>
        <v>40</v>
      </c>
      <c r="E2361" s="26">
        <v>20</v>
      </c>
      <c r="F2361" s="26" t="str">
        <f t="shared" ca="1" si="275"/>
        <v/>
      </c>
      <c r="N2361" s="26" t="e">
        <f t="shared" ca="1" si="277"/>
        <v>#N/A</v>
      </c>
      <c r="S2361" s="26" t="e">
        <f t="shared" ca="1" si="278"/>
        <v>#N/A</v>
      </c>
    </row>
    <row r="2362" spans="1:19" x14ac:dyDescent="0.45">
      <c r="A2362" s="26">
        <f t="shared" si="279"/>
        <v>40</v>
      </c>
      <c r="E2362" s="26">
        <v>21</v>
      </c>
      <c r="F2362" s="26" t="str">
        <f t="shared" ca="1" si="275"/>
        <v/>
      </c>
      <c r="N2362" s="26" t="e">
        <f t="shared" ca="1" si="277"/>
        <v>#N/A</v>
      </c>
      <c r="S2362" s="26" t="e">
        <f t="shared" ca="1" si="278"/>
        <v>#N/A</v>
      </c>
    </row>
    <row r="2363" spans="1:19" x14ac:dyDescent="0.45">
      <c r="A2363" s="26">
        <f t="shared" si="279"/>
        <v>40</v>
      </c>
      <c r="E2363" s="26">
        <v>22</v>
      </c>
      <c r="F2363" s="26" t="str">
        <f t="shared" ca="1" si="275"/>
        <v/>
      </c>
      <c r="N2363" s="26" t="e">
        <f t="shared" ca="1" si="277"/>
        <v>#N/A</v>
      </c>
      <c r="S2363" s="26" t="e">
        <f t="shared" ca="1" si="278"/>
        <v>#N/A</v>
      </c>
    </row>
    <row r="2364" spans="1:19" x14ac:dyDescent="0.45">
      <c r="A2364" s="26">
        <f t="shared" si="279"/>
        <v>40</v>
      </c>
      <c r="E2364" s="26">
        <v>23</v>
      </c>
      <c r="F2364" s="26" t="str">
        <f t="shared" ca="1" si="275"/>
        <v/>
      </c>
      <c r="N2364" s="26" t="e">
        <f t="shared" ca="1" si="277"/>
        <v>#N/A</v>
      </c>
      <c r="S2364" s="26" t="e">
        <f t="shared" ca="1" si="278"/>
        <v>#N/A</v>
      </c>
    </row>
    <row r="2365" spans="1:19" x14ac:dyDescent="0.45">
      <c r="A2365" s="26">
        <f t="shared" si="279"/>
        <v>40</v>
      </c>
      <c r="E2365" s="26">
        <v>24</v>
      </c>
      <c r="S2365" s="26" t="e">
        <f t="shared" ca="1" si="278"/>
        <v>#N/A</v>
      </c>
    </row>
    <row r="2366" spans="1:19" x14ac:dyDescent="0.45">
      <c r="A2366" s="26">
        <f t="shared" si="279"/>
        <v>40</v>
      </c>
      <c r="E2366" s="26">
        <v>25</v>
      </c>
      <c r="S2366" s="26" t="e">
        <f t="shared" ca="1" si="278"/>
        <v>#N/A</v>
      </c>
    </row>
    <row r="2367" spans="1:19" x14ac:dyDescent="0.45">
      <c r="A2367" s="26">
        <f t="shared" si="279"/>
        <v>40</v>
      </c>
      <c r="E2367" s="26">
        <v>26</v>
      </c>
      <c r="S2367" s="26" t="e">
        <f t="shared" ca="1" si="278"/>
        <v>#N/A</v>
      </c>
    </row>
    <row r="2368" spans="1:19" x14ac:dyDescent="0.45">
      <c r="A2368" s="26">
        <f t="shared" si="279"/>
        <v>40</v>
      </c>
      <c r="E2368" s="26">
        <v>27</v>
      </c>
      <c r="S2368" s="26" t="e">
        <f t="shared" ca="1" si="278"/>
        <v>#N/A</v>
      </c>
    </row>
    <row r="2369" spans="1:19" x14ac:dyDescent="0.45">
      <c r="A2369" s="26">
        <f t="shared" si="279"/>
        <v>40</v>
      </c>
      <c r="E2369" s="26">
        <v>28</v>
      </c>
      <c r="S2369" s="26" t="e">
        <f t="shared" ca="1" si="278"/>
        <v>#N/A</v>
      </c>
    </row>
    <row r="2370" spans="1:19" x14ac:dyDescent="0.45">
      <c r="A2370" s="26">
        <f t="shared" si="279"/>
        <v>40</v>
      </c>
      <c r="E2370" s="26">
        <v>29</v>
      </c>
      <c r="S2370" s="26" t="e">
        <f t="shared" ca="1" si="278"/>
        <v>#N/A</v>
      </c>
    </row>
    <row r="2371" spans="1:19" x14ac:dyDescent="0.45">
      <c r="A2371" s="26">
        <f t="shared" si="279"/>
        <v>40</v>
      </c>
      <c r="E2371" s="26">
        <v>30</v>
      </c>
      <c r="S2371" s="26" t="e">
        <f t="shared" ca="1" si="278"/>
        <v>#N/A</v>
      </c>
    </row>
    <row r="2372" spans="1:19" x14ac:dyDescent="0.45">
      <c r="A2372" s="26">
        <f t="shared" si="279"/>
        <v>40</v>
      </c>
      <c r="E2372" s="26">
        <v>31</v>
      </c>
      <c r="S2372" s="26" t="e">
        <f t="shared" ca="1" si="278"/>
        <v>#N/A</v>
      </c>
    </row>
    <row r="2373" spans="1:19" x14ac:dyDescent="0.45">
      <c r="A2373" s="26">
        <f t="shared" si="279"/>
        <v>40</v>
      </c>
      <c r="E2373" s="26">
        <v>32</v>
      </c>
      <c r="S2373" s="26" t="e">
        <f t="shared" ca="1" si="278"/>
        <v>#N/A</v>
      </c>
    </row>
    <row r="2374" spans="1:19" x14ac:dyDescent="0.45">
      <c r="A2374" s="26">
        <f t="shared" si="279"/>
        <v>40</v>
      </c>
      <c r="E2374" s="26">
        <v>33</v>
      </c>
      <c r="S2374" s="26" t="e">
        <f t="shared" ref="S2374:S2393" ca="1" si="280">IF(E2374&lt;=INDIRECT("R$"&amp;TEXT(ROW()-E2374+1,"#")),INDIRECT("P$"&amp;TEXT($F$1+INDIRECT("Q$"&amp;TEXT(ROW()-E2374+1,"#"))+E2374-1,"#")),"")</f>
        <v>#N/A</v>
      </c>
    </row>
    <row r="2375" spans="1:19" x14ac:dyDescent="0.45">
      <c r="A2375" s="26">
        <f t="shared" ref="A2375:A2393" si="281">A2374</f>
        <v>40</v>
      </c>
      <c r="E2375" s="26">
        <v>34</v>
      </c>
      <c r="S2375" s="26" t="e">
        <f t="shared" ca="1" si="280"/>
        <v>#N/A</v>
      </c>
    </row>
    <row r="2376" spans="1:19" x14ac:dyDescent="0.45">
      <c r="A2376" s="26">
        <f t="shared" si="281"/>
        <v>40</v>
      </c>
      <c r="E2376" s="26">
        <v>35</v>
      </c>
      <c r="S2376" s="26" t="e">
        <f t="shared" ca="1" si="280"/>
        <v>#N/A</v>
      </c>
    </row>
    <row r="2377" spans="1:19" x14ac:dyDescent="0.45">
      <c r="A2377" s="26">
        <f t="shared" si="281"/>
        <v>40</v>
      </c>
      <c r="E2377" s="26">
        <v>36</v>
      </c>
      <c r="S2377" s="26" t="e">
        <f t="shared" ca="1" si="280"/>
        <v>#N/A</v>
      </c>
    </row>
    <row r="2378" spans="1:19" x14ac:dyDescent="0.45">
      <c r="A2378" s="26">
        <f t="shared" si="281"/>
        <v>40</v>
      </c>
      <c r="E2378" s="26">
        <v>37</v>
      </c>
      <c r="S2378" s="26" t="e">
        <f t="shared" ca="1" si="280"/>
        <v>#N/A</v>
      </c>
    </row>
    <row r="2379" spans="1:19" x14ac:dyDescent="0.45">
      <c r="A2379" s="26">
        <f t="shared" si="281"/>
        <v>40</v>
      </c>
      <c r="E2379" s="26">
        <v>38</v>
      </c>
      <c r="S2379" s="26" t="e">
        <f t="shared" ca="1" si="280"/>
        <v>#N/A</v>
      </c>
    </row>
    <row r="2380" spans="1:19" x14ac:dyDescent="0.45">
      <c r="A2380" s="26">
        <f t="shared" si="281"/>
        <v>40</v>
      </c>
      <c r="E2380" s="26">
        <v>39</v>
      </c>
      <c r="S2380" s="26" t="e">
        <f t="shared" ca="1" si="280"/>
        <v>#N/A</v>
      </c>
    </row>
    <row r="2381" spans="1:19" x14ac:dyDescent="0.45">
      <c r="A2381" s="26">
        <f t="shared" si="281"/>
        <v>40</v>
      </c>
      <c r="E2381" s="26">
        <v>40</v>
      </c>
      <c r="S2381" s="26" t="e">
        <f t="shared" ca="1" si="280"/>
        <v>#N/A</v>
      </c>
    </row>
    <row r="2382" spans="1:19" x14ac:dyDescent="0.45">
      <c r="A2382" s="26">
        <f t="shared" si="281"/>
        <v>40</v>
      </c>
      <c r="E2382" s="26">
        <v>41</v>
      </c>
      <c r="S2382" s="26" t="e">
        <f t="shared" ca="1" si="280"/>
        <v>#N/A</v>
      </c>
    </row>
    <row r="2383" spans="1:19" x14ac:dyDescent="0.45">
      <c r="A2383" s="26">
        <f t="shared" si="281"/>
        <v>40</v>
      </c>
      <c r="E2383" s="26">
        <v>42</v>
      </c>
      <c r="S2383" s="26" t="e">
        <f t="shared" ca="1" si="280"/>
        <v>#N/A</v>
      </c>
    </row>
    <row r="2384" spans="1:19" x14ac:dyDescent="0.45">
      <c r="A2384" s="26">
        <f t="shared" si="281"/>
        <v>40</v>
      </c>
      <c r="E2384" s="26">
        <v>43</v>
      </c>
      <c r="S2384" s="26" t="e">
        <f t="shared" ca="1" si="280"/>
        <v>#N/A</v>
      </c>
    </row>
    <row r="2385" spans="1:19" x14ac:dyDescent="0.45">
      <c r="A2385" s="26">
        <f t="shared" si="281"/>
        <v>40</v>
      </c>
      <c r="E2385" s="26">
        <v>44</v>
      </c>
      <c r="S2385" s="26" t="e">
        <f t="shared" ca="1" si="280"/>
        <v>#N/A</v>
      </c>
    </row>
    <row r="2386" spans="1:19" x14ac:dyDescent="0.45">
      <c r="A2386" s="26">
        <f t="shared" si="281"/>
        <v>40</v>
      </c>
      <c r="E2386" s="26">
        <v>45</v>
      </c>
      <c r="S2386" s="26" t="e">
        <f t="shared" ca="1" si="280"/>
        <v>#N/A</v>
      </c>
    </row>
    <row r="2387" spans="1:19" x14ac:dyDescent="0.45">
      <c r="A2387" s="26">
        <f t="shared" si="281"/>
        <v>40</v>
      </c>
      <c r="E2387" s="26">
        <v>46</v>
      </c>
      <c r="S2387" s="26" t="e">
        <f t="shared" ca="1" si="280"/>
        <v>#N/A</v>
      </c>
    </row>
    <row r="2388" spans="1:19" x14ac:dyDescent="0.45">
      <c r="A2388" s="26">
        <f t="shared" si="281"/>
        <v>40</v>
      </c>
      <c r="E2388" s="26">
        <v>47</v>
      </c>
      <c r="S2388" s="26" t="e">
        <f t="shared" ca="1" si="280"/>
        <v>#N/A</v>
      </c>
    </row>
    <row r="2389" spans="1:19" x14ac:dyDescent="0.45">
      <c r="A2389" s="26">
        <f t="shared" si="281"/>
        <v>40</v>
      </c>
      <c r="E2389" s="26">
        <v>48</v>
      </c>
      <c r="S2389" s="26" t="e">
        <f t="shared" ca="1" si="280"/>
        <v>#N/A</v>
      </c>
    </row>
    <row r="2390" spans="1:19" x14ac:dyDescent="0.45">
      <c r="A2390" s="26">
        <f t="shared" si="281"/>
        <v>40</v>
      </c>
      <c r="E2390" s="26">
        <v>49</v>
      </c>
      <c r="S2390" s="26" t="e">
        <f t="shared" ca="1" si="280"/>
        <v>#N/A</v>
      </c>
    </row>
    <row r="2391" spans="1:19" x14ac:dyDescent="0.45">
      <c r="A2391" s="26">
        <f t="shared" si="281"/>
        <v>40</v>
      </c>
      <c r="E2391" s="26">
        <v>50</v>
      </c>
      <c r="S2391" s="26" t="e">
        <f t="shared" ca="1" si="280"/>
        <v>#N/A</v>
      </c>
    </row>
    <row r="2392" spans="1:19" x14ac:dyDescent="0.45">
      <c r="A2392" s="26">
        <f t="shared" si="281"/>
        <v>40</v>
      </c>
      <c r="E2392" s="26">
        <v>51</v>
      </c>
      <c r="S2392" s="26" t="e">
        <f t="shared" ca="1" si="280"/>
        <v>#N/A</v>
      </c>
    </row>
    <row r="2393" spans="1:19" x14ac:dyDescent="0.45">
      <c r="A2393" s="26">
        <f t="shared" si="281"/>
        <v>40</v>
      </c>
      <c r="E2393" s="26">
        <v>52</v>
      </c>
      <c r="S2393" s="26" t="e">
        <f t="shared" ca="1" si="280"/>
        <v>#N/A</v>
      </c>
    </row>
    <row r="2402" spans="1:21" x14ac:dyDescent="0.45">
      <c r="A2402" s="26">
        <f>(ROW()+58)/60</f>
        <v>41</v>
      </c>
      <c r="B2402" s="26">
        <f ca="1">INDIRECT("select!E"&amp;TEXT($B$1+A2402,"#"))</f>
        <v>0</v>
      </c>
      <c r="C2402" s="26" t="e">
        <f ca="1">VLOOKUP(B2402,$A$3181:$D$3190,4)</f>
        <v>#N/A</v>
      </c>
      <c r="D2402" s="26" t="e">
        <f ca="1">VLOOKUP(B2402,$A$3181:$D$3190,3)</f>
        <v>#N/A</v>
      </c>
      <c r="E2402" s="26">
        <v>1</v>
      </c>
      <c r="F2402" s="26" t="str">
        <f t="shared" ref="F2402:F2424" ca="1" si="282">IF(E2402&lt;=D$62,INDIRECT("E"&amp;TEXT($F$1+C$62+E2402-1,"#")),"")</f>
        <v>金融・保険</v>
      </c>
      <c r="G2402" s="26">
        <f ca="1">INDIRECT("select!G"&amp;TEXT($B$1+A2402,"#"))</f>
        <v>0</v>
      </c>
      <c r="H2402" s="26" t="e">
        <f ca="1">VLOOKUP(G2402,E$3181:G$3219,3,0)</f>
        <v>#N/A</v>
      </c>
      <c r="I2402" s="26" t="e">
        <f ca="1">VLOOKUP(G2402,E$3181:G$3219,2,0)</f>
        <v>#N/A</v>
      </c>
      <c r="J2402" s="26" t="e">
        <f t="shared" ref="J2402:J2410" ca="1" si="283">IF(E2402&lt;=INDIRECT("I$"&amp;TEXT(ROW()-E2402+1,"#")),INDIRECT("H$"&amp;TEXT($F$1+INDIRECT("H$"&amp;TEXT(ROW()-E2402+1,"#"))+E2402-1,"#")),"")</f>
        <v>#N/A</v>
      </c>
      <c r="K2402" s="26">
        <f ca="1">INDIRECT("select!H"&amp;TEXT($B$1+A2402,"#"))</f>
        <v>0</v>
      </c>
      <c r="L2402" s="26" t="e">
        <f ca="1">VLOOKUP(K2402,H$3181:J$3287,3,0)</f>
        <v>#N/A</v>
      </c>
      <c r="M2402" s="26" t="e">
        <f ca="1">VLOOKUP(K2402,H$3181:J$3287,2,0)</f>
        <v>#N/A</v>
      </c>
      <c r="N2402" s="26" t="e">
        <f t="shared" ref="N2402:N2424" ca="1" si="284">IF(E2402&lt;=INDIRECT("M$"&amp;TEXT(ROW()-E2402+1,"#")),INDIRECT("K$"&amp;TEXT($F$1+INDIRECT("L$"&amp;TEXT(ROW()-E2402+1,"#"))+E2402-1,"#")),"")</f>
        <v>#N/A</v>
      </c>
      <c r="O2402" s="26">
        <f ca="1">INDIRECT("select!I"&amp;TEXT($B$1+A2402,"#"))</f>
        <v>0</v>
      </c>
      <c r="Q2402" s="26" t="e">
        <f ca="1">VLOOKUP(O2402,K$3181:O$3570,5,0)</f>
        <v>#N/A</v>
      </c>
      <c r="R2402" s="26" t="e">
        <f ca="1">VLOOKUP(O2402,K$3181:O$3570,4,0)</f>
        <v>#N/A</v>
      </c>
      <c r="S2402" s="26" t="e">
        <f t="shared" ref="S2402:S2433" ca="1" si="285">IF(E2402&lt;=INDIRECT("R$"&amp;TEXT(ROW()-E2402+1,"#")),INDIRECT("P$"&amp;TEXT($F$1+INDIRECT("Q$"&amp;TEXT(ROW()-E2402+1,"#"))+E2402-1,"#")),"")</f>
        <v>#N/A</v>
      </c>
      <c r="T2402" s="26" t="str">
        <f ca="1">IFERROR(VLOOKUP(O2402,K$3181:O$3570,2,0),"")</f>
        <v/>
      </c>
      <c r="U2402" s="26">
        <f ca="1">IFERROR(VLOOKUP(O2402,K$3181:O$3570,3,0),0)</f>
        <v>0</v>
      </c>
    </row>
    <row r="2403" spans="1:21" x14ac:dyDescent="0.45">
      <c r="A2403" s="26">
        <f t="shared" ref="A2403:A2434" si="286">A2402</f>
        <v>41</v>
      </c>
      <c r="E2403" s="26">
        <v>2</v>
      </c>
      <c r="F2403" s="26" t="str">
        <f t="shared" ca="1" si="282"/>
        <v/>
      </c>
      <c r="J2403" s="26" t="e">
        <f t="shared" ca="1" si="283"/>
        <v>#N/A</v>
      </c>
      <c r="N2403" s="26" t="e">
        <f t="shared" ca="1" si="284"/>
        <v>#N/A</v>
      </c>
      <c r="S2403" s="26" t="e">
        <f t="shared" ca="1" si="285"/>
        <v>#N/A</v>
      </c>
    </row>
    <row r="2404" spans="1:21" x14ac:dyDescent="0.45">
      <c r="A2404" s="26">
        <f t="shared" si="286"/>
        <v>41</v>
      </c>
      <c r="E2404" s="26">
        <v>3</v>
      </c>
      <c r="F2404" s="26" t="str">
        <f t="shared" ca="1" si="282"/>
        <v/>
      </c>
      <c r="J2404" s="26" t="e">
        <f t="shared" ca="1" si="283"/>
        <v>#N/A</v>
      </c>
      <c r="N2404" s="26" t="e">
        <f t="shared" ca="1" si="284"/>
        <v>#N/A</v>
      </c>
      <c r="S2404" s="26" t="e">
        <f t="shared" ca="1" si="285"/>
        <v>#N/A</v>
      </c>
    </row>
    <row r="2405" spans="1:21" x14ac:dyDescent="0.45">
      <c r="A2405" s="26">
        <f t="shared" si="286"/>
        <v>41</v>
      </c>
      <c r="E2405" s="26">
        <v>4</v>
      </c>
      <c r="F2405" s="26" t="str">
        <f t="shared" ca="1" si="282"/>
        <v/>
      </c>
      <c r="J2405" s="26" t="e">
        <f t="shared" ca="1" si="283"/>
        <v>#N/A</v>
      </c>
      <c r="N2405" s="26" t="e">
        <f t="shared" ca="1" si="284"/>
        <v>#N/A</v>
      </c>
      <c r="S2405" s="26" t="e">
        <f t="shared" ca="1" si="285"/>
        <v>#N/A</v>
      </c>
    </row>
    <row r="2406" spans="1:21" x14ac:dyDescent="0.45">
      <c r="A2406" s="26">
        <f t="shared" si="286"/>
        <v>41</v>
      </c>
      <c r="E2406" s="26">
        <v>5</v>
      </c>
      <c r="F2406" s="26" t="str">
        <f t="shared" ca="1" si="282"/>
        <v/>
      </c>
      <c r="J2406" s="26" t="e">
        <f t="shared" ca="1" si="283"/>
        <v>#N/A</v>
      </c>
      <c r="N2406" s="26" t="e">
        <f t="shared" ca="1" si="284"/>
        <v>#N/A</v>
      </c>
      <c r="S2406" s="26" t="e">
        <f t="shared" ca="1" si="285"/>
        <v>#N/A</v>
      </c>
    </row>
    <row r="2407" spans="1:21" x14ac:dyDescent="0.45">
      <c r="A2407" s="26">
        <f t="shared" si="286"/>
        <v>41</v>
      </c>
      <c r="E2407" s="26">
        <v>6</v>
      </c>
      <c r="F2407" s="26" t="str">
        <f t="shared" ca="1" si="282"/>
        <v/>
      </c>
      <c r="J2407" s="26" t="e">
        <f t="shared" ca="1" si="283"/>
        <v>#N/A</v>
      </c>
      <c r="N2407" s="26" t="e">
        <f t="shared" ca="1" si="284"/>
        <v>#N/A</v>
      </c>
      <c r="S2407" s="26" t="e">
        <f t="shared" ca="1" si="285"/>
        <v>#N/A</v>
      </c>
    </row>
    <row r="2408" spans="1:21" x14ac:dyDescent="0.45">
      <c r="A2408" s="26">
        <f t="shared" si="286"/>
        <v>41</v>
      </c>
      <c r="E2408" s="26">
        <v>7</v>
      </c>
      <c r="F2408" s="26" t="str">
        <f t="shared" ca="1" si="282"/>
        <v/>
      </c>
      <c r="J2408" s="26" t="e">
        <f t="shared" ca="1" si="283"/>
        <v>#N/A</v>
      </c>
      <c r="N2408" s="26" t="e">
        <f t="shared" ca="1" si="284"/>
        <v>#N/A</v>
      </c>
      <c r="S2408" s="26" t="e">
        <f t="shared" ca="1" si="285"/>
        <v>#N/A</v>
      </c>
    </row>
    <row r="2409" spans="1:21" x14ac:dyDescent="0.45">
      <c r="A2409" s="26">
        <f t="shared" si="286"/>
        <v>41</v>
      </c>
      <c r="E2409" s="26">
        <v>8</v>
      </c>
      <c r="F2409" s="26" t="str">
        <f t="shared" ca="1" si="282"/>
        <v/>
      </c>
      <c r="J2409" s="26" t="e">
        <f t="shared" ca="1" si="283"/>
        <v>#N/A</v>
      </c>
      <c r="N2409" s="26" t="e">
        <f t="shared" ca="1" si="284"/>
        <v>#N/A</v>
      </c>
      <c r="S2409" s="26" t="e">
        <f t="shared" ca="1" si="285"/>
        <v>#N/A</v>
      </c>
    </row>
    <row r="2410" spans="1:21" x14ac:dyDescent="0.45">
      <c r="A2410" s="26">
        <f t="shared" si="286"/>
        <v>41</v>
      </c>
      <c r="E2410" s="26">
        <v>9</v>
      </c>
      <c r="F2410" s="26" t="str">
        <f t="shared" ca="1" si="282"/>
        <v/>
      </c>
      <c r="J2410" s="26" t="e">
        <f t="shared" ca="1" si="283"/>
        <v>#N/A</v>
      </c>
      <c r="N2410" s="26" t="e">
        <f t="shared" ca="1" si="284"/>
        <v>#N/A</v>
      </c>
      <c r="S2410" s="26" t="e">
        <f t="shared" ca="1" si="285"/>
        <v>#N/A</v>
      </c>
    </row>
    <row r="2411" spans="1:21" x14ac:dyDescent="0.45">
      <c r="A2411" s="26">
        <f t="shared" si="286"/>
        <v>41</v>
      </c>
      <c r="E2411" s="26">
        <v>10</v>
      </c>
      <c r="F2411" s="26" t="str">
        <f t="shared" ca="1" si="282"/>
        <v/>
      </c>
      <c r="N2411" s="26" t="e">
        <f t="shared" ca="1" si="284"/>
        <v>#N/A</v>
      </c>
      <c r="S2411" s="26" t="e">
        <f t="shared" ca="1" si="285"/>
        <v>#N/A</v>
      </c>
    </row>
    <row r="2412" spans="1:21" x14ac:dyDescent="0.45">
      <c r="A2412" s="26">
        <f t="shared" si="286"/>
        <v>41</v>
      </c>
      <c r="E2412" s="26">
        <v>11</v>
      </c>
      <c r="F2412" s="26" t="str">
        <f t="shared" ca="1" si="282"/>
        <v/>
      </c>
      <c r="N2412" s="26" t="e">
        <f t="shared" ca="1" si="284"/>
        <v>#N/A</v>
      </c>
      <c r="S2412" s="26" t="e">
        <f t="shared" ca="1" si="285"/>
        <v>#N/A</v>
      </c>
    </row>
    <row r="2413" spans="1:21" x14ac:dyDescent="0.45">
      <c r="A2413" s="26">
        <f t="shared" si="286"/>
        <v>41</v>
      </c>
      <c r="E2413" s="26">
        <v>12</v>
      </c>
      <c r="F2413" s="26" t="str">
        <f t="shared" ca="1" si="282"/>
        <v/>
      </c>
      <c r="N2413" s="26" t="e">
        <f t="shared" ca="1" si="284"/>
        <v>#N/A</v>
      </c>
      <c r="S2413" s="26" t="e">
        <f t="shared" ca="1" si="285"/>
        <v>#N/A</v>
      </c>
    </row>
    <row r="2414" spans="1:21" x14ac:dyDescent="0.45">
      <c r="A2414" s="26">
        <f t="shared" si="286"/>
        <v>41</v>
      </c>
      <c r="E2414" s="26">
        <v>13</v>
      </c>
      <c r="F2414" s="26" t="str">
        <f t="shared" ca="1" si="282"/>
        <v/>
      </c>
      <c r="N2414" s="26" t="e">
        <f t="shared" ca="1" si="284"/>
        <v>#N/A</v>
      </c>
      <c r="S2414" s="26" t="e">
        <f t="shared" ca="1" si="285"/>
        <v>#N/A</v>
      </c>
    </row>
    <row r="2415" spans="1:21" x14ac:dyDescent="0.45">
      <c r="A2415" s="26">
        <f t="shared" si="286"/>
        <v>41</v>
      </c>
      <c r="E2415" s="26">
        <v>14</v>
      </c>
      <c r="F2415" s="26" t="str">
        <f t="shared" ca="1" si="282"/>
        <v/>
      </c>
      <c r="N2415" s="26" t="e">
        <f t="shared" ca="1" si="284"/>
        <v>#N/A</v>
      </c>
      <c r="S2415" s="26" t="e">
        <f t="shared" ca="1" si="285"/>
        <v>#N/A</v>
      </c>
    </row>
    <row r="2416" spans="1:21" x14ac:dyDescent="0.45">
      <c r="A2416" s="26">
        <f t="shared" si="286"/>
        <v>41</v>
      </c>
      <c r="E2416" s="26">
        <v>15</v>
      </c>
      <c r="F2416" s="26" t="str">
        <f t="shared" ca="1" si="282"/>
        <v/>
      </c>
      <c r="N2416" s="26" t="e">
        <f t="shared" ca="1" si="284"/>
        <v>#N/A</v>
      </c>
      <c r="S2416" s="26" t="e">
        <f t="shared" ca="1" si="285"/>
        <v>#N/A</v>
      </c>
    </row>
    <row r="2417" spans="1:19" x14ac:dyDescent="0.45">
      <c r="A2417" s="26">
        <f t="shared" si="286"/>
        <v>41</v>
      </c>
      <c r="E2417" s="26">
        <v>16</v>
      </c>
      <c r="F2417" s="26" t="str">
        <f t="shared" ca="1" si="282"/>
        <v/>
      </c>
      <c r="N2417" s="26" t="e">
        <f t="shared" ca="1" si="284"/>
        <v>#N/A</v>
      </c>
      <c r="S2417" s="26" t="e">
        <f t="shared" ca="1" si="285"/>
        <v>#N/A</v>
      </c>
    </row>
    <row r="2418" spans="1:19" x14ac:dyDescent="0.45">
      <c r="A2418" s="26">
        <f t="shared" si="286"/>
        <v>41</v>
      </c>
      <c r="E2418" s="26">
        <v>17</v>
      </c>
      <c r="F2418" s="26" t="str">
        <f t="shared" ca="1" si="282"/>
        <v/>
      </c>
      <c r="N2418" s="26" t="e">
        <f t="shared" ca="1" si="284"/>
        <v>#N/A</v>
      </c>
      <c r="S2418" s="26" t="e">
        <f t="shared" ca="1" si="285"/>
        <v>#N/A</v>
      </c>
    </row>
    <row r="2419" spans="1:19" x14ac:dyDescent="0.45">
      <c r="A2419" s="26">
        <f t="shared" si="286"/>
        <v>41</v>
      </c>
      <c r="E2419" s="26">
        <v>18</v>
      </c>
      <c r="F2419" s="26" t="str">
        <f t="shared" ca="1" si="282"/>
        <v/>
      </c>
      <c r="N2419" s="26" t="e">
        <f t="shared" ca="1" si="284"/>
        <v>#N/A</v>
      </c>
      <c r="S2419" s="26" t="e">
        <f t="shared" ca="1" si="285"/>
        <v>#N/A</v>
      </c>
    </row>
    <row r="2420" spans="1:19" x14ac:dyDescent="0.45">
      <c r="A2420" s="26">
        <f t="shared" si="286"/>
        <v>41</v>
      </c>
      <c r="E2420" s="26">
        <v>19</v>
      </c>
      <c r="F2420" s="26" t="str">
        <f t="shared" ca="1" si="282"/>
        <v/>
      </c>
      <c r="N2420" s="26" t="e">
        <f t="shared" ca="1" si="284"/>
        <v>#N/A</v>
      </c>
      <c r="S2420" s="26" t="e">
        <f t="shared" ca="1" si="285"/>
        <v>#N/A</v>
      </c>
    </row>
    <row r="2421" spans="1:19" x14ac:dyDescent="0.45">
      <c r="A2421" s="26">
        <f t="shared" si="286"/>
        <v>41</v>
      </c>
      <c r="E2421" s="26">
        <v>20</v>
      </c>
      <c r="F2421" s="26" t="str">
        <f t="shared" ca="1" si="282"/>
        <v/>
      </c>
      <c r="N2421" s="26" t="e">
        <f t="shared" ca="1" si="284"/>
        <v>#N/A</v>
      </c>
      <c r="S2421" s="26" t="e">
        <f t="shared" ca="1" si="285"/>
        <v>#N/A</v>
      </c>
    </row>
    <row r="2422" spans="1:19" x14ac:dyDescent="0.45">
      <c r="A2422" s="26">
        <f t="shared" si="286"/>
        <v>41</v>
      </c>
      <c r="E2422" s="26">
        <v>21</v>
      </c>
      <c r="F2422" s="26" t="str">
        <f t="shared" ca="1" si="282"/>
        <v/>
      </c>
      <c r="N2422" s="26" t="e">
        <f t="shared" ca="1" si="284"/>
        <v>#N/A</v>
      </c>
      <c r="S2422" s="26" t="e">
        <f t="shared" ca="1" si="285"/>
        <v>#N/A</v>
      </c>
    </row>
    <row r="2423" spans="1:19" x14ac:dyDescent="0.45">
      <c r="A2423" s="26">
        <f t="shared" si="286"/>
        <v>41</v>
      </c>
      <c r="E2423" s="26">
        <v>22</v>
      </c>
      <c r="F2423" s="26" t="str">
        <f t="shared" ca="1" si="282"/>
        <v/>
      </c>
      <c r="N2423" s="26" t="e">
        <f t="shared" ca="1" si="284"/>
        <v>#N/A</v>
      </c>
      <c r="S2423" s="26" t="e">
        <f t="shared" ca="1" si="285"/>
        <v>#N/A</v>
      </c>
    </row>
    <row r="2424" spans="1:19" x14ac:dyDescent="0.45">
      <c r="A2424" s="26">
        <f t="shared" si="286"/>
        <v>41</v>
      </c>
      <c r="E2424" s="26">
        <v>23</v>
      </c>
      <c r="F2424" s="26" t="str">
        <f t="shared" ca="1" si="282"/>
        <v/>
      </c>
      <c r="N2424" s="26" t="e">
        <f t="shared" ca="1" si="284"/>
        <v>#N/A</v>
      </c>
      <c r="S2424" s="26" t="e">
        <f t="shared" ca="1" si="285"/>
        <v>#N/A</v>
      </c>
    </row>
    <row r="2425" spans="1:19" x14ac:dyDescent="0.45">
      <c r="A2425" s="26">
        <f t="shared" si="286"/>
        <v>41</v>
      </c>
      <c r="E2425" s="26">
        <v>24</v>
      </c>
      <c r="S2425" s="26" t="e">
        <f t="shared" ca="1" si="285"/>
        <v>#N/A</v>
      </c>
    </row>
    <row r="2426" spans="1:19" x14ac:dyDescent="0.45">
      <c r="A2426" s="26">
        <f t="shared" si="286"/>
        <v>41</v>
      </c>
      <c r="E2426" s="26">
        <v>25</v>
      </c>
      <c r="S2426" s="26" t="e">
        <f t="shared" ca="1" si="285"/>
        <v>#N/A</v>
      </c>
    </row>
    <row r="2427" spans="1:19" x14ac:dyDescent="0.45">
      <c r="A2427" s="26">
        <f t="shared" si="286"/>
        <v>41</v>
      </c>
      <c r="E2427" s="26">
        <v>26</v>
      </c>
      <c r="S2427" s="26" t="e">
        <f t="shared" ca="1" si="285"/>
        <v>#N/A</v>
      </c>
    </row>
    <row r="2428" spans="1:19" x14ac:dyDescent="0.45">
      <c r="A2428" s="26">
        <f t="shared" si="286"/>
        <v>41</v>
      </c>
      <c r="E2428" s="26">
        <v>27</v>
      </c>
      <c r="S2428" s="26" t="e">
        <f t="shared" ca="1" si="285"/>
        <v>#N/A</v>
      </c>
    </row>
    <row r="2429" spans="1:19" x14ac:dyDescent="0.45">
      <c r="A2429" s="26">
        <f t="shared" si="286"/>
        <v>41</v>
      </c>
      <c r="E2429" s="26">
        <v>28</v>
      </c>
      <c r="S2429" s="26" t="e">
        <f t="shared" ca="1" si="285"/>
        <v>#N/A</v>
      </c>
    </row>
    <row r="2430" spans="1:19" x14ac:dyDescent="0.45">
      <c r="A2430" s="26">
        <f t="shared" si="286"/>
        <v>41</v>
      </c>
      <c r="E2430" s="26">
        <v>29</v>
      </c>
      <c r="S2430" s="26" t="e">
        <f t="shared" ca="1" si="285"/>
        <v>#N/A</v>
      </c>
    </row>
    <row r="2431" spans="1:19" x14ac:dyDescent="0.45">
      <c r="A2431" s="26">
        <f t="shared" si="286"/>
        <v>41</v>
      </c>
      <c r="E2431" s="26">
        <v>30</v>
      </c>
      <c r="S2431" s="26" t="e">
        <f t="shared" ca="1" si="285"/>
        <v>#N/A</v>
      </c>
    </row>
    <row r="2432" spans="1:19" x14ac:dyDescent="0.45">
      <c r="A2432" s="26">
        <f t="shared" si="286"/>
        <v>41</v>
      </c>
      <c r="E2432" s="26">
        <v>31</v>
      </c>
      <c r="S2432" s="26" t="e">
        <f t="shared" ca="1" si="285"/>
        <v>#N/A</v>
      </c>
    </row>
    <row r="2433" spans="1:19" x14ac:dyDescent="0.45">
      <c r="A2433" s="26">
        <f t="shared" si="286"/>
        <v>41</v>
      </c>
      <c r="E2433" s="26">
        <v>32</v>
      </c>
      <c r="S2433" s="26" t="e">
        <f t="shared" ca="1" si="285"/>
        <v>#N/A</v>
      </c>
    </row>
    <row r="2434" spans="1:19" x14ac:dyDescent="0.45">
      <c r="A2434" s="26">
        <f t="shared" si="286"/>
        <v>41</v>
      </c>
      <c r="E2434" s="26">
        <v>33</v>
      </c>
      <c r="S2434" s="26" t="e">
        <f t="shared" ref="S2434:S2453" ca="1" si="287">IF(E2434&lt;=INDIRECT("R$"&amp;TEXT(ROW()-E2434+1,"#")),INDIRECT("P$"&amp;TEXT($F$1+INDIRECT("Q$"&amp;TEXT(ROW()-E2434+1,"#"))+E2434-1,"#")),"")</f>
        <v>#N/A</v>
      </c>
    </row>
    <row r="2435" spans="1:19" x14ac:dyDescent="0.45">
      <c r="A2435" s="26">
        <f t="shared" ref="A2435:A2453" si="288">A2434</f>
        <v>41</v>
      </c>
      <c r="E2435" s="26">
        <v>34</v>
      </c>
      <c r="S2435" s="26" t="e">
        <f t="shared" ca="1" si="287"/>
        <v>#N/A</v>
      </c>
    </row>
    <row r="2436" spans="1:19" x14ac:dyDescent="0.45">
      <c r="A2436" s="26">
        <f t="shared" si="288"/>
        <v>41</v>
      </c>
      <c r="E2436" s="26">
        <v>35</v>
      </c>
      <c r="S2436" s="26" t="e">
        <f t="shared" ca="1" si="287"/>
        <v>#N/A</v>
      </c>
    </row>
    <row r="2437" spans="1:19" x14ac:dyDescent="0.45">
      <c r="A2437" s="26">
        <f t="shared" si="288"/>
        <v>41</v>
      </c>
      <c r="E2437" s="26">
        <v>36</v>
      </c>
      <c r="S2437" s="26" t="e">
        <f t="shared" ca="1" si="287"/>
        <v>#N/A</v>
      </c>
    </row>
    <row r="2438" spans="1:19" x14ac:dyDescent="0.45">
      <c r="A2438" s="26">
        <f t="shared" si="288"/>
        <v>41</v>
      </c>
      <c r="E2438" s="26">
        <v>37</v>
      </c>
      <c r="S2438" s="26" t="e">
        <f t="shared" ca="1" si="287"/>
        <v>#N/A</v>
      </c>
    </row>
    <row r="2439" spans="1:19" x14ac:dyDescent="0.45">
      <c r="A2439" s="26">
        <f t="shared" si="288"/>
        <v>41</v>
      </c>
      <c r="E2439" s="26">
        <v>38</v>
      </c>
      <c r="S2439" s="26" t="e">
        <f t="shared" ca="1" si="287"/>
        <v>#N/A</v>
      </c>
    </row>
    <row r="2440" spans="1:19" x14ac:dyDescent="0.45">
      <c r="A2440" s="26">
        <f t="shared" si="288"/>
        <v>41</v>
      </c>
      <c r="E2440" s="26">
        <v>39</v>
      </c>
      <c r="S2440" s="26" t="e">
        <f t="shared" ca="1" si="287"/>
        <v>#N/A</v>
      </c>
    </row>
    <row r="2441" spans="1:19" x14ac:dyDescent="0.45">
      <c r="A2441" s="26">
        <f t="shared" si="288"/>
        <v>41</v>
      </c>
      <c r="E2441" s="26">
        <v>40</v>
      </c>
      <c r="S2441" s="26" t="e">
        <f t="shared" ca="1" si="287"/>
        <v>#N/A</v>
      </c>
    </row>
    <row r="2442" spans="1:19" x14ac:dyDescent="0.45">
      <c r="A2442" s="26">
        <f t="shared" si="288"/>
        <v>41</v>
      </c>
      <c r="E2442" s="26">
        <v>41</v>
      </c>
      <c r="S2442" s="26" t="e">
        <f t="shared" ca="1" si="287"/>
        <v>#N/A</v>
      </c>
    </row>
    <row r="2443" spans="1:19" x14ac:dyDescent="0.45">
      <c r="A2443" s="26">
        <f t="shared" si="288"/>
        <v>41</v>
      </c>
      <c r="E2443" s="26">
        <v>42</v>
      </c>
      <c r="S2443" s="26" t="e">
        <f t="shared" ca="1" si="287"/>
        <v>#N/A</v>
      </c>
    </row>
    <row r="2444" spans="1:19" x14ac:dyDescent="0.45">
      <c r="A2444" s="26">
        <f t="shared" si="288"/>
        <v>41</v>
      </c>
      <c r="E2444" s="26">
        <v>43</v>
      </c>
      <c r="S2444" s="26" t="e">
        <f t="shared" ca="1" si="287"/>
        <v>#N/A</v>
      </c>
    </row>
    <row r="2445" spans="1:19" x14ac:dyDescent="0.45">
      <c r="A2445" s="26">
        <f t="shared" si="288"/>
        <v>41</v>
      </c>
      <c r="E2445" s="26">
        <v>44</v>
      </c>
      <c r="S2445" s="26" t="e">
        <f t="shared" ca="1" si="287"/>
        <v>#N/A</v>
      </c>
    </row>
    <row r="2446" spans="1:19" x14ac:dyDescent="0.45">
      <c r="A2446" s="26">
        <f t="shared" si="288"/>
        <v>41</v>
      </c>
      <c r="E2446" s="26">
        <v>45</v>
      </c>
      <c r="S2446" s="26" t="e">
        <f t="shared" ca="1" si="287"/>
        <v>#N/A</v>
      </c>
    </row>
    <row r="2447" spans="1:19" x14ac:dyDescent="0.45">
      <c r="A2447" s="26">
        <f t="shared" si="288"/>
        <v>41</v>
      </c>
      <c r="E2447" s="26">
        <v>46</v>
      </c>
      <c r="S2447" s="26" t="e">
        <f t="shared" ca="1" si="287"/>
        <v>#N/A</v>
      </c>
    </row>
    <row r="2448" spans="1:19" x14ac:dyDescent="0.45">
      <c r="A2448" s="26">
        <f t="shared" si="288"/>
        <v>41</v>
      </c>
      <c r="E2448" s="26">
        <v>47</v>
      </c>
      <c r="S2448" s="26" t="e">
        <f t="shared" ca="1" si="287"/>
        <v>#N/A</v>
      </c>
    </row>
    <row r="2449" spans="1:21" x14ac:dyDescent="0.45">
      <c r="A2449" s="26">
        <f t="shared" si="288"/>
        <v>41</v>
      </c>
      <c r="E2449" s="26">
        <v>48</v>
      </c>
      <c r="S2449" s="26" t="e">
        <f t="shared" ca="1" si="287"/>
        <v>#N/A</v>
      </c>
    </row>
    <row r="2450" spans="1:21" x14ac:dyDescent="0.45">
      <c r="A2450" s="26">
        <f t="shared" si="288"/>
        <v>41</v>
      </c>
      <c r="E2450" s="26">
        <v>49</v>
      </c>
      <c r="S2450" s="26" t="e">
        <f t="shared" ca="1" si="287"/>
        <v>#N/A</v>
      </c>
    </row>
    <row r="2451" spans="1:21" x14ac:dyDescent="0.45">
      <c r="A2451" s="26">
        <f t="shared" si="288"/>
        <v>41</v>
      </c>
      <c r="E2451" s="26">
        <v>50</v>
      </c>
      <c r="S2451" s="26" t="e">
        <f t="shared" ca="1" si="287"/>
        <v>#N/A</v>
      </c>
    </row>
    <row r="2452" spans="1:21" x14ac:dyDescent="0.45">
      <c r="A2452" s="26">
        <f t="shared" si="288"/>
        <v>41</v>
      </c>
      <c r="E2452" s="26">
        <v>51</v>
      </c>
      <c r="S2452" s="26" t="e">
        <f t="shared" ca="1" si="287"/>
        <v>#N/A</v>
      </c>
    </row>
    <row r="2453" spans="1:21" x14ac:dyDescent="0.45">
      <c r="A2453" s="26">
        <f t="shared" si="288"/>
        <v>41</v>
      </c>
      <c r="E2453" s="26">
        <v>52</v>
      </c>
      <c r="S2453" s="26" t="e">
        <f t="shared" ca="1" si="287"/>
        <v>#N/A</v>
      </c>
    </row>
    <row r="2462" spans="1:21" x14ac:dyDescent="0.45">
      <c r="A2462" s="26">
        <f>(ROW()+58)/60</f>
        <v>42</v>
      </c>
      <c r="B2462" s="26">
        <f ca="1">INDIRECT("select!E"&amp;TEXT($B$1+A2462,"#"))</f>
        <v>0</v>
      </c>
      <c r="C2462" s="26" t="e">
        <f ca="1">VLOOKUP(B2462,$A$3181:$D$3190,4)</f>
        <v>#N/A</v>
      </c>
      <c r="D2462" s="26" t="e">
        <f ca="1">VLOOKUP(B2462,$A$3181:$D$3190,3)</f>
        <v>#N/A</v>
      </c>
      <c r="E2462" s="26">
        <v>1</v>
      </c>
      <c r="F2462" s="26" t="str">
        <f t="shared" ref="F2462:F2484" ca="1" si="289">IF(E2462&lt;=D$62,INDIRECT("E"&amp;TEXT($F$1+C$62+E2462-1,"#")),"")</f>
        <v>金融・保険</v>
      </c>
      <c r="G2462" s="26">
        <f ca="1">INDIRECT("select!G"&amp;TEXT($B$1+A2462,"#"))</f>
        <v>0</v>
      </c>
      <c r="H2462" s="26" t="e">
        <f ca="1">VLOOKUP(G2462,E$3181:G$3219,3,0)</f>
        <v>#N/A</v>
      </c>
      <c r="I2462" s="26" t="e">
        <f ca="1">VLOOKUP(G2462,E$3181:G$3219,2,0)</f>
        <v>#N/A</v>
      </c>
      <c r="J2462" s="26" t="e">
        <f t="shared" ref="J2462:J2470" ca="1" si="290">IF(E2462&lt;=INDIRECT("I$"&amp;TEXT(ROW()-E2462+1,"#")),INDIRECT("H$"&amp;TEXT($F$1+INDIRECT("H$"&amp;TEXT(ROW()-E2462+1,"#"))+E2462-1,"#")),"")</f>
        <v>#N/A</v>
      </c>
      <c r="K2462" s="26">
        <f ca="1">INDIRECT("select!H"&amp;TEXT($B$1+A2462,"#"))</f>
        <v>0</v>
      </c>
      <c r="L2462" s="26" t="e">
        <f ca="1">VLOOKUP(K2462,H$3181:J$3287,3,0)</f>
        <v>#N/A</v>
      </c>
      <c r="M2462" s="26" t="e">
        <f ca="1">VLOOKUP(K2462,H$3181:J$3287,2,0)</f>
        <v>#N/A</v>
      </c>
      <c r="N2462" s="26" t="e">
        <f t="shared" ref="N2462:N2484" ca="1" si="291">IF(E2462&lt;=INDIRECT("M$"&amp;TEXT(ROW()-E2462+1,"#")),INDIRECT("K$"&amp;TEXT($F$1+INDIRECT("L$"&amp;TEXT(ROW()-E2462+1,"#"))+E2462-1,"#")),"")</f>
        <v>#N/A</v>
      </c>
      <c r="O2462" s="26">
        <f ca="1">INDIRECT("select!I"&amp;TEXT($B$1+A2462,"#"))</f>
        <v>0</v>
      </c>
      <c r="Q2462" s="26" t="e">
        <f ca="1">VLOOKUP(O2462,K$3181:O$3570,5,0)</f>
        <v>#N/A</v>
      </c>
      <c r="R2462" s="26" t="e">
        <f ca="1">VLOOKUP(O2462,K$3181:O$3570,4,0)</f>
        <v>#N/A</v>
      </c>
      <c r="S2462" s="26" t="e">
        <f t="shared" ref="S2462:S2493" ca="1" si="292">IF(E2462&lt;=INDIRECT("R$"&amp;TEXT(ROW()-E2462+1,"#")),INDIRECT("P$"&amp;TEXT($F$1+INDIRECT("Q$"&amp;TEXT(ROW()-E2462+1,"#"))+E2462-1,"#")),"")</f>
        <v>#N/A</v>
      </c>
      <c r="T2462" s="26" t="str">
        <f ca="1">IFERROR(VLOOKUP(O2462,K$3181:O$3570,2,0),"")</f>
        <v/>
      </c>
      <c r="U2462" s="26">
        <f ca="1">IFERROR(VLOOKUP(O2462,K$3181:O$3570,3,0),0)</f>
        <v>0</v>
      </c>
    </row>
    <row r="2463" spans="1:21" x14ac:dyDescent="0.45">
      <c r="A2463" s="26">
        <f t="shared" ref="A2463:A2494" si="293">A2462</f>
        <v>42</v>
      </c>
      <c r="E2463" s="26">
        <v>2</v>
      </c>
      <c r="F2463" s="26" t="str">
        <f t="shared" ca="1" si="289"/>
        <v/>
      </c>
      <c r="J2463" s="26" t="e">
        <f t="shared" ca="1" si="290"/>
        <v>#N/A</v>
      </c>
      <c r="N2463" s="26" t="e">
        <f t="shared" ca="1" si="291"/>
        <v>#N/A</v>
      </c>
      <c r="S2463" s="26" t="e">
        <f t="shared" ca="1" si="292"/>
        <v>#N/A</v>
      </c>
    </row>
    <row r="2464" spans="1:21" x14ac:dyDescent="0.45">
      <c r="A2464" s="26">
        <f t="shared" si="293"/>
        <v>42</v>
      </c>
      <c r="E2464" s="26">
        <v>3</v>
      </c>
      <c r="F2464" s="26" t="str">
        <f t="shared" ca="1" si="289"/>
        <v/>
      </c>
      <c r="J2464" s="26" t="e">
        <f t="shared" ca="1" si="290"/>
        <v>#N/A</v>
      </c>
      <c r="N2464" s="26" t="e">
        <f t="shared" ca="1" si="291"/>
        <v>#N/A</v>
      </c>
      <c r="S2464" s="26" t="e">
        <f t="shared" ca="1" si="292"/>
        <v>#N/A</v>
      </c>
    </row>
    <row r="2465" spans="1:19" x14ac:dyDescent="0.45">
      <c r="A2465" s="26">
        <f t="shared" si="293"/>
        <v>42</v>
      </c>
      <c r="E2465" s="26">
        <v>4</v>
      </c>
      <c r="F2465" s="26" t="str">
        <f t="shared" ca="1" si="289"/>
        <v/>
      </c>
      <c r="J2465" s="26" t="e">
        <f t="shared" ca="1" si="290"/>
        <v>#N/A</v>
      </c>
      <c r="N2465" s="26" t="e">
        <f t="shared" ca="1" si="291"/>
        <v>#N/A</v>
      </c>
      <c r="S2465" s="26" t="e">
        <f t="shared" ca="1" si="292"/>
        <v>#N/A</v>
      </c>
    </row>
    <row r="2466" spans="1:19" x14ac:dyDescent="0.45">
      <c r="A2466" s="26">
        <f t="shared" si="293"/>
        <v>42</v>
      </c>
      <c r="E2466" s="26">
        <v>5</v>
      </c>
      <c r="F2466" s="26" t="str">
        <f t="shared" ca="1" si="289"/>
        <v/>
      </c>
      <c r="J2466" s="26" t="e">
        <f t="shared" ca="1" si="290"/>
        <v>#N/A</v>
      </c>
      <c r="N2466" s="26" t="e">
        <f t="shared" ca="1" si="291"/>
        <v>#N/A</v>
      </c>
      <c r="S2466" s="26" t="e">
        <f t="shared" ca="1" si="292"/>
        <v>#N/A</v>
      </c>
    </row>
    <row r="2467" spans="1:19" x14ac:dyDescent="0.45">
      <c r="A2467" s="26">
        <f t="shared" si="293"/>
        <v>42</v>
      </c>
      <c r="E2467" s="26">
        <v>6</v>
      </c>
      <c r="F2467" s="26" t="str">
        <f t="shared" ca="1" si="289"/>
        <v/>
      </c>
      <c r="J2467" s="26" t="e">
        <f t="shared" ca="1" si="290"/>
        <v>#N/A</v>
      </c>
      <c r="N2467" s="26" t="e">
        <f t="shared" ca="1" si="291"/>
        <v>#N/A</v>
      </c>
      <c r="S2467" s="26" t="e">
        <f t="shared" ca="1" si="292"/>
        <v>#N/A</v>
      </c>
    </row>
    <row r="2468" spans="1:19" x14ac:dyDescent="0.45">
      <c r="A2468" s="26">
        <f t="shared" si="293"/>
        <v>42</v>
      </c>
      <c r="E2468" s="26">
        <v>7</v>
      </c>
      <c r="F2468" s="26" t="str">
        <f t="shared" ca="1" si="289"/>
        <v/>
      </c>
      <c r="J2468" s="26" t="e">
        <f t="shared" ca="1" si="290"/>
        <v>#N/A</v>
      </c>
      <c r="N2468" s="26" t="e">
        <f t="shared" ca="1" si="291"/>
        <v>#N/A</v>
      </c>
      <c r="S2468" s="26" t="e">
        <f t="shared" ca="1" si="292"/>
        <v>#N/A</v>
      </c>
    </row>
    <row r="2469" spans="1:19" x14ac:dyDescent="0.45">
      <c r="A2469" s="26">
        <f t="shared" si="293"/>
        <v>42</v>
      </c>
      <c r="E2469" s="26">
        <v>8</v>
      </c>
      <c r="F2469" s="26" t="str">
        <f t="shared" ca="1" si="289"/>
        <v/>
      </c>
      <c r="J2469" s="26" t="e">
        <f t="shared" ca="1" si="290"/>
        <v>#N/A</v>
      </c>
      <c r="N2469" s="26" t="e">
        <f t="shared" ca="1" si="291"/>
        <v>#N/A</v>
      </c>
      <c r="S2469" s="26" t="e">
        <f t="shared" ca="1" si="292"/>
        <v>#N/A</v>
      </c>
    </row>
    <row r="2470" spans="1:19" x14ac:dyDescent="0.45">
      <c r="A2470" s="26">
        <f t="shared" si="293"/>
        <v>42</v>
      </c>
      <c r="E2470" s="26">
        <v>9</v>
      </c>
      <c r="F2470" s="26" t="str">
        <f t="shared" ca="1" si="289"/>
        <v/>
      </c>
      <c r="J2470" s="26" t="e">
        <f t="shared" ca="1" si="290"/>
        <v>#N/A</v>
      </c>
      <c r="N2470" s="26" t="e">
        <f t="shared" ca="1" si="291"/>
        <v>#N/A</v>
      </c>
      <c r="S2470" s="26" t="e">
        <f t="shared" ca="1" si="292"/>
        <v>#N/A</v>
      </c>
    </row>
    <row r="2471" spans="1:19" x14ac:dyDescent="0.45">
      <c r="A2471" s="26">
        <f t="shared" si="293"/>
        <v>42</v>
      </c>
      <c r="E2471" s="26">
        <v>10</v>
      </c>
      <c r="F2471" s="26" t="str">
        <f t="shared" ca="1" si="289"/>
        <v/>
      </c>
      <c r="N2471" s="26" t="e">
        <f t="shared" ca="1" si="291"/>
        <v>#N/A</v>
      </c>
      <c r="S2471" s="26" t="e">
        <f t="shared" ca="1" si="292"/>
        <v>#N/A</v>
      </c>
    </row>
    <row r="2472" spans="1:19" x14ac:dyDescent="0.45">
      <c r="A2472" s="26">
        <f t="shared" si="293"/>
        <v>42</v>
      </c>
      <c r="E2472" s="26">
        <v>11</v>
      </c>
      <c r="F2472" s="26" t="str">
        <f t="shared" ca="1" si="289"/>
        <v/>
      </c>
      <c r="N2472" s="26" t="e">
        <f t="shared" ca="1" si="291"/>
        <v>#N/A</v>
      </c>
      <c r="S2472" s="26" t="e">
        <f t="shared" ca="1" si="292"/>
        <v>#N/A</v>
      </c>
    </row>
    <row r="2473" spans="1:19" x14ac:dyDescent="0.45">
      <c r="A2473" s="26">
        <f t="shared" si="293"/>
        <v>42</v>
      </c>
      <c r="E2473" s="26">
        <v>12</v>
      </c>
      <c r="F2473" s="26" t="str">
        <f t="shared" ca="1" si="289"/>
        <v/>
      </c>
      <c r="N2473" s="26" t="e">
        <f t="shared" ca="1" si="291"/>
        <v>#N/A</v>
      </c>
      <c r="S2473" s="26" t="e">
        <f t="shared" ca="1" si="292"/>
        <v>#N/A</v>
      </c>
    </row>
    <row r="2474" spans="1:19" x14ac:dyDescent="0.45">
      <c r="A2474" s="26">
        <f t="shared" si="293"/>
        <v>42</v>
      </c>
      <c r="E2474" s="26">
        <v>13</v>
      </c>
      <c r="F2474" s="26" t="str">
        <f t="shared" ca="1" si="289"/>
        <v/>
      </c>
      <c r="N2474" s="26" t="e">
        <f t="shared" ca="1" si="291"/>
        <v>#N/A</v>
      </c>
      <c r="S2474" s="26" t="e">
        <f t="shared" ca="1" si="292"/>
        <v>#N/A</v>
      </c>
    </row>
    <row r="2475" spans="1:19" x14ac:dyDescent="0.45">
      <c r="A2475" s="26">
        <f t="shared" si="293"/>
        <v>42</v>
      </c>
      <c r="E2475" s="26">
        <v>14</v>
      </c>
      <c r="F2475" s="26" t="str">
        <f t="shared" ca="1" si="289"/>
        <v/>
      </c>
      <c r="N2475" s="26" t="e">
        <f t="shared" ca="1" si="291"/>
        <v>#N/A</v>
      </c>
      <c r="S2475" s="26" t="e">
        <f t="shared" ca="1" si="292"/>
        <v>#N/A</v>
      </c>
    </row>
    <row r="2476" spans="1:19" x14ac:dyDescent="0.45">
      <c r="A2476" s="26">
        <f t="shared" si="293"/>
        <v>42</v>
      </c>
      <c r="E2476" s="26">
        <v>15</v>
      </c>
      <c r="F2476" s="26" t="str">
        <f t="shared" ca="1" si="289"/>
        <v/>
      </c>
      <c r="N2476" s="26" t="e">
        <f t="shared" ca="1" si="291"/>
        <v>#N/A</v>
      </c>
      <c r="S2476" s="26" t="e">
        <f t="shared" ca="1" si="292"/>
        <v>#N/A</v>
      </c>
    </row>
    <row r="2477" spans="1:19" x14ac:dyDescent="0.45">
      <c r="A2477" s="26">
        <f t="shared" si="293"/>
        <v>42</v>
      </c>
      <c r="E2477" s="26">
        <v>16</v>
      </c>
      <c r="F2477" s="26" t="str">
        <f t="shared" ca="1" si="289"/>
        <v/>
      </c>
      <c r="N2477" s="26" t="e">
        <f t="shared" ca="1" si="291"/>
        <v>#N/A</v>
      </c>
      <c r="S2477" s="26" t="e">
        <f t="shared" ca="1" si="292"/>
        <v>#N/A</v>
      </c>
    </row>
    <row r="2478" spans="1:19" x14ac:dyDescent="0.45">
      <c r="A2478" s="26">
        <f t="shared" si="293"/>
        <v>42</v>
      </c>
      <c r="E2478" s="26">
        <v>17</v>
      </c>
      <c r="F2478" s="26" t="str">
        <f t="shared" ca="1" si="289"/>
        <v/>
      </c>
      <c r="N2478" s="26" t="e">
        <f t="shared" ca="1" si="291"/>
        <v>#N/A</v>
      </c>
      <c r="S2478" s="26" t="e">
        <f t="shared" ca="1" si="292"/>
        <v>#N/A</v>
      </c>
    </row>
    <row r="2479" spans="1:19" x14ac:dyDescent="0.45">
      <c r="A2479" s="26">
        <f t="shared" si="293"/>
        <v>42</v>
      </c>
      <c r="E2479" s="26">
        <v>18</v>
      </c>
      <c r="F2479" s="26" t="str">
        <f t="shared" ca="1" si="289"/>
        <v/>
      </c>
      <c r="N2479" s="26" t="e">
        <f t="shared" ca="1" si="291"/>
        <v>#N/A</v>
      </c>
      <c r="S2479" s="26" t="e">
        <f t="shared" ca="1" si="292"/>
        <v>#N/A</v>
      </c>
    </row>
    <row r="2480" spans="1:19" x14ac:dyDescent="0.45">
      <c r="A2480" s="26">
        <f t="shared" si="293"/>
        <v>42</v>
      </c>
      <c r="E2480" s="26">
        <v>19</v>
      </c>
      <c r="F2480" s="26" t="str">
        <f t="shared" ca="1" si="289"/>
        <v/>
      </c>
      <c r="N2480" s="26" t="e">
        <f t="shared" ca="1" si="291"/>
        <v>#N/A</v>
      </c>
      <c r="S2480" s="26" t="e">
        <f t="shared" ca="1" si="292"/>
        <v>#N/A</v>
      </c>
    </row>
    <row r="2481" spans="1:19" x14ac:dyDescent="0.45">
      <c r="A2481" s="26">
        <f t="shared" si="293"/>
        <v>42</v>
      </c>
      <c r="E2481" s="26">
        <v>20</v>
      </c>
      <c r="F2481" s="26" t="str">
        <f t="shared" ca="1" si="289"/>
        <v/>
      </c>
      <c r="N2481" s="26" t="e">
        <f t="shared" ca="1" si="291"/>
        <v>#N/A</v>
      </c>
      <c r="S2481" s="26" t="e">
        <f t="shared" ca="1" si="292"/>
        <v>#N/A</v>
      </c>
    </row>
    <row r="2482" spans="1:19" x14ac:dyDescent="0.45">
      <c r="A2482" s="26">
        <f t="shared" si="293"/>
        <v>42</v>
      </c>
      <c r="E2482" s="26">
        <v>21</v>
      </c>
      <c r="F2482" s="26" t="str">
        <f t="shared" ca="1" si="289"/>
        <v/>
      </c>
      <c r="N2482" s="26" t="e">
        <f t="shared" ca="1" si="291"/>
        <v>#N/A</v>
      </c>
      <c r="S2482" s="26" t="e">
        <f t="shared" ca="1" si="292"/>
        <v>#N/A</v>
      </c>
    </row>
    <row r="2483" spans="1:19" x14ac:dyDescent="0.45">
      <c r="A2483" s="26">
        <f t="shared" si="293"/>
        <v>42</v>
      </c>
      <c r="E2483" s="26">
        <v>22</v>
      </c>
      <c r="F2483" s="26" t="str">
        <f t="shared" ca="1" si="289"/>
        <v/>
      </c>
      <c r="N2483" s="26" t="e">
        <f t="shared" ca="1" si="291"/>
        <v>#N/A</v>
      </c>
      <c r="S2483" s="26" t="e">
        <f t="shared" ca="1" si="292"/>
        <v>#N/A</v>
      </c>
    </row>
    <row r="2484" spans="1:19" x14ac:dyDescent="0.45">
      <c r="A2484" s="26">
        <f t="shared" si="293"/>
        <v>42</v>
      </c>
      <c r="E2484" s="26">
        <v>23</v>
      </c>
      <c r="F2484" s="26" t="str">
        <f t="shared" ca="1" si="289"/>
        <v/>
      </c>
      <c r="N2484" s="26" t="e">
        <f t="shared" ca="1" si="291"/>
        <v>#N/A</v>
      </c>
      <c r="S2484" s="26" t="e">
        <f t="shared" ca="1" si="292"/>
        <v>#N/A</v>
      </c>
    </row>
    <row r="2485" spans="1:19" x14ac:dyDescent="0.45">
      <c r="A2485" s="26">
        <f t="shared" si="293"/>
        <v>42</v>
      </c>
      <c r="E2485" s="26">
        <v>24</v>
      </c>
      <c r="S2485" s="26" t="e">
        <f t="shared" ca="1" si="292"/>
        <v>#N/A</v>
      </c>
    </row>
    <row r="2486" spans="1:19" x14ac:dyDescent="0.45">
      <c r="A2486" s="26">
        <f t="shared" si="293"/>
        <v>42</v>
      </c>
      <c r="E2486" s="26">
        <v>25</v>
      </c>
      <c r="S2486" s="26" t="e">
        <f t="shared" ca="1" si="292"/>
        <v>#N/A</v>
      </c>
    </row>
    <row r="2487" spans="1:19" x14ac:dyDescent="0.45">
      <c r="A2487" s="26">
        <f t="shared" si="293"/>
        <v>42</v>
      </c>
      <c r="E2487" s="26">
        <v>26</v>
      </c>
      <c r="S2487" s="26" t="e">
        <f t="shared" ca="1" si="292"/>
        <v>#N/A</v>
      </c>
    </row>
    <row r="2488" spans="1:19" x14ac:dyDescent="0.45">
      <c r="A2488" s="26">
        <f t="shared" si="293"/>
        <v>42</v>
      </c>
      <c r="E2488" s="26">
        <v>27</v>
      </c>
      <c r="S2488" s="26" t="e">
        <f t="shared" ca="1" si="292"/>
        <v>#N/A</v>
      </c>
    </row>
    <row r="2489" spans="1:19" x14ac:dyDescent="0.45">
      <c r="A2489" s="26">
        <f t="shared" si="293"/>
        <v>42</v>
      </c>
      <c r="E2489" s="26">
        <v>28</v>
      </c>
      <c r="S2489" s="26" t="e">
        <f t="shared" ca="1" si="292"/>
        <v>#N/A</v>
      </c>
    </row>
    <row r="2490" spans="1:19" x14ac:dyDescent="0.45">
      <c r="A2490" s="26">
        <f t="shared" si="293"/>
        <v>42</v>
      </c>
      <c r="E2490" s="26">
        <v>29</v>
      </c>
      <c r="S2490" s="26" t="e">
        <f t="shared" ca="1" si="292"/>
        <v>#N/A</v>
      </c>
    </row>
    <row r="2491" spans="1:19" x14ac:dyDescent="0.45">
      <c r="A2491" s="26">
        <f t="shared" si="293"/>
        <v>42</v>
      </c>
      <c r="E2491" s="26">
        <v>30</v>
      </c>
      <c r="S2491" s="26" t="e">
        <f t="shared" ca="1" si="292"/>
        <v>#N/A</v>
      </c>
    </row>
    <row r="2492" spans="1:19" x14ac:dyDescent="0.45">
      <c r="A2492" s="26">
        <f t="shared" si="293"/>
        <v>42</v>
      </c>
      <c r="E2492" s="26">
        <v>31</v>
      </c>
      <c r="S2492" s="26" t="e">
        <f t="shared" ca="1" si="292"/>
        <v>#N/A</v>
      </c>
    </row>
    <row r="2493" spans="1:19" x14ac:dyDescent="0.45">
      <c r="A2493" s="26">
        <f t="shared" si="293"/>
        <v>42</v>
      </c>
      <c r="E2493" s="26">
        <v>32</v>
      </c>
      <c r="S2493" s="26" t="e">
        <f t="shared" ca="1" si="292"/>
        <v>#N/A</v>
      </c>
    </row>
    <row r="2494" spans="1:19" x14ac:dyDescent="0.45">
      <c r="A2494" s="26">
        <f t="shared" si="293"/>
        <v>42</v>
      </c>
      <c r="E2494" s="26">
        <v>33</v>
      </c>
      <c r="S2494" s="26" t="e">
        <f t="shared" ref="S2494:S2513" ca="1" si="294">IF(E2494&lt;=INDIRECT("R$"&amp;TEXT(ROW()-E2494+1,"#")),INDIRECT("P$"&amp;TEXT($F$1+INDIRECT("Q$"&amp;TEXT(ROW()-E2494+1,"#"))+E2494-1,"#")),"")</f>
        <v>#N/A</v>
      </c>
    </row>
    <row r="2495" spans="1:19" x14ac:dyDescent="0.45">
      <c r="A2495" s="26">
        <f t="shared" ref="A2495:A2513" si="295">A2494</f>
        <v>42</v>
      </c>
      <c r="E2495" s="26">
        <v>34</v>
      </c>
      <c r="S2495" s="26" t="e">
        <f t="shared" ca="1" si="294"/>
        <v>#N/A</v>
      </c>
    </row>
    <row r="2496" spans="1:19" x14ac:dyDescent="0.45">
      <c r="A2496" s="26">
        <f t="shared" si="295"/>
        <v>42</v>
      </c>
      <c r="E2496" s="26">
        <v>35</v>
      </c>
      <c r="S2496" s="26" t="e">
        <f t="shared" ca="1" si="294"/>
        <v>#N/A</v>
      </c>
    </row>
    <row r="2497" spans="1:19" x14ac:dyDescent="0.45">
      <c r="A2497" s="26">
        <f t="shared" si="295"/>
        <v>42</v>
      </c>
      <c r="E2497" s="26">
        <v>36</v>
      </c>
      <c r="S2497" s="26" t="e">
        <f t="shared" ca="1" si="294"/>
        <v>#N/A</v>
      </c>
    </row>
    <row r="2498" spans="1:19" x14ac:dyDescent="0.45">
      <c r="A2498" s="26">
        <f t="shared" si="295"/>
        <v>42</v>
      </c>
      <c r="E2498" s="26">
        <v>37</v>
      </c>
      <c r="S2498" s="26" t="e">
        <f t="shared" ca="1" si="294"/>
        <v>#N/A</v>
      </c>
    </row>
    <row r="2499" spans="1:19" x14ac:dyDescent="0.45">
      <c r="A2499" s="26">
        <f t="shared" si="295"/>
        <v>42</v>
      </c>
      <c r="E2499" s="26">
        <v>38</v>
      </c>
      <c r="S2499" s="26" t="e">
        <f t="shared" ca="1" si="294"/>
        <v>#N/A</v>
      </c>
    </row>
    <row r="2500" spans="1:19" x14ac:dyDescent="0.45">
      <c r="A2500" s="26">
        <f t="shared" si="295"/>
        <v>42</v>
      </c>
      <c r="E2500" s="26">
        <v>39</v>
      </c>
      <c r="S2500" s="26" t="e">
        <f t="shared" ca="1" si="294"/>
        <v>#N/A</v>
      </c>
    </row>
    <row r="2501" spans="1:19" x14ac:dyDescent="0.45">
      <c r="A2501" s="26">
        <f t="shared" si="295"/>
        <v>42</v>
      </c>
      <c r="E2501" s="26">
        <v>40</v>
      </c>
      <c r="S2501" s="26" t="e">
        <f t="shared" ca="1" si="294"/>
        <v>#N/A</v>
      </c>
    </row>
    <row r="2502" spans="1:19" x14ac:dyDescent="0.45">
      <c r="A2502" s="26">
        <f t="shared" si="295"/>
        <v>42</v>
      </c>
      <c r="E2502" s="26">
        <v>41</v>
      </c>
      <c r="S2502" s="26" t="e">
        <f t="shared" ca="1" si="294"/>
        <v>#N/A</v>
      </c>
    </row>
    <row r="2503" spans="1:19" x14ac:dyDescent="0.45">
      <c r="A2503" s="26">
        <f t="shared" si="295"/>
        <v>42</v>
      </c>
      <c r="E2503" s="26">
        <v>42</v>
      </c>
      <c r="S2503" s="26" t="e">
        <f t="shared" ca="1" si="294"/>
        <v>#N/A</v>
      </c>
    </row>
    <row r="2504" spans="1:19" x14ac:dyDescent="0.45">
      <c r="A2504" s="26">
        <f t="shared" si="295"/>
        <v>42</v>
      </c>
      <c r="E2504" s="26">
        <v>43</v>
      </c>
      <c r="S2504" s="26" t="e">
        <f t="shared" ca="1" si="294"/>
        <v>#N/A</v>
      </c>
    </row>
    <row r="2505" spans="1:19" x14ac:dyDescent="0.45">
      <c r="A2505" s="26">
        <f t="shared" si="295"/>
        <v>42</v>
      </c>
      <c r="E2505" s="26">
        <v>44</v>
      </c>
      <c r="S2505" s="26" t="e">
        <f t="shared" ca="1" si="294"/>
        <v>#N/A</v>
      </c>
    </row>
    <row r="2506" spans="1:19" x14ac:dyDescent="0.45">
      <c r="A2506" s="26">
        <f t="shared" si="295"/>
        <v>42</v>
      </c>
      <c r="E2506" s="26">
        <v>45</v>
      </c>
      <c r="S2506" s="26" t="e">
        <f t="shared" ca="1" si="294"/>
        <v>#N/A</v>
      </c>
    </row>
    <row r="2507" spans="1:19" x14ac:dyDescent="0.45">
      <c r="A2507" s="26">
        <f t="shared" si="295"/>
        <v>42</v>
      </c>
      <c r="E2507" s="26">
        <v>46</v>
      </c>
      <c r="S2507" s="26" t="e">
        <f t="shared" ca="1" si="294"/>
        <v>#N/A</v>
      </c>
    </row>
    <row r="2508" spans="1:19" x14ac:dyDescent="0.45">
      <c r="A2508" s="26">
        <f t="shared" si="295"/>
        <v>42</v>
      </c>
      <c r="E2508" s="26">
        <v>47</v>
      </c>
      <c r="S2508" s="26" t="e">
        <f t="shared" ca="1" si="294"/>
        <v>#N/A</v>
      </c>
    </row>
    <row r="2509" spans="1:19" x14ac:dyDescent="0.45">
      <c r="A2509" s="26">
        <f t="shared" si="295"/>
        <v>42</v>
      </c>
      <c r="E2509" s="26">
        <v>48</v>
      </c>
      <c r="S2509" s="26" t="e">
        <f t="shared" ca="1" si="294"/>
        <v>#N/A</v>
      </c>
    </row>
    <row r="2510" spans="1:19" x14ac:dyDescent="0.45">
      <c r="A2510" s="26">
        <f t="shared" si="295"/>
        <v>42</v>
      </c>
      <c r="E2510" s="26">
        <v>49</v>
      </c>
      <c r="S2510" s="26" t="e">
        <f t="shared" ca="1" si="294"/>
        <v>#N/A</v>
      </c>
    </row>
    <row r="2511" spans="1:19" x14ac:dyDescent="0.45">
      <c r="A2511" s="26">
        <f t="shared" si="295"/>
        <v>42</v>
      </c>
      <c r="E2511" s="26">
        <v>50</v>
      </c>
      <c r="S2511" s="26" t="e">
        <f t="shared" ca="1" si="294"/>
        <v>#N/A</v>
      </c>
    </row>
    <row r="2512" spans="1:19" x14ac:dyDescent="0.45">
      <c r="A2512" s="26">
        <f t="shared" si="295"/>
        <v>42</v>
      </c>
      <c r="E2512" s="26">
        <v>51</v>
      </c>
      <c r="S2512" s="26" t="e">
        <f t="shared" ca="1" si="294"/>
        <v>#N/A</v>
      </c>
    </row>
    <row r="2513" spans="1:21" x14ac:dyDescent="0.45">
      <c r="A2513" s="26">
        <f t="shared" si="295"/>
        <v>42</v>
      </c>
      <c r="E2513" s="26">
        <v>52</v>
      </c>
      <c r="S2513" s="26" t="e">
        <f t="shared" ca="1" si="294"/>
        <v>#N/A</v>
      </c>
    </row>
    <row r="2522" spans="1:21" x14ac:dyDescent="0.45">
      <c r="A2522" s="26">
        <f>(ROW()+58)/60</f>
        <v>43</v>
      </c>
      <c r="B2522" s="26">
        <f ca="1">INDIRECT("select!E"&amp;TEXT($B$1+A2522,"#"))</f>
        <v>0</v>
      </c>
      <c r="C2522" s="26" t="e">
        <f ca="1">VLOOKUP(B2522,$A$3181:$D$3190,4)</f>
        <v>#N/A</v>
      </c>
      <c r="D2522" s="26" t="e">
        <f ca="1">VLOOKUP(B2522,$A$3181:$D$3190,3)</f>
        <v>#N/A</v>
      </c>
      <c r="E2522" s="26">
        <v>1</v>
      </c>
      <c r="F2522" s="26" t="str">
        <f t="shared" ref="F2522:F2544" ca="1" si="296">IF(E2522&lt;=D$62,INDIRECT("E"&amp;TEXT($F$1+C$62+E2522-1,"#")),"")</f>
        <v>金融・保険</v>
      </c>
      <c r="G2522" s="26">
        <f ca="1">INDIRECT("select!G"&amp;TEXT($B$1+A2522,"#"))</f>
        <v>0</v>
      </c>
      <c r="H2522" s="26" t="e">
        <f ca="1">VLOOKUP(G2522,E$3181:G$3219,3,0)</f>
        <v>#N/A</v>
      </c>
      <c r="I2522" s="26" t="e">
        <f ca="1">VLOOKUP(G2522,E$3181:G$3219,2,0)</f>
        <v>#N/A</v>
      </c>
      <c r="J2522" s="26" t="e">
        <f t="shared" ref="J2522:J2530" ca="1" si="297">IF(E2522&lt;=INDIRECT("I$"&amp;TEXT(ROW()-E2522+1,"#")),INDIRECT("H$"&amp;TEXT($F$1+INDIRECT("H$"&amp;TEXT(ROW()-E2522+1,"#"))+E2522-1,"#")),"")</f>
        <v>#N/A</v>
      </c>
      <c r="K2522" s="26">
        <f ca="1">INDIRECT("select!H"&amp;TEXT($B$1+A2522,"#"))</f>
        <v>0</v>
      </c>
      <c r="L2522" s="26" t="e">
        <f ca="1">VLOOKUP(K2522,H$3181:J$3287,3,0)</f>
        <v>#N/A</v>
      </c>
      <c r="M2522" s="26" t="e">
        <f ca="1">VLOOKUP(K2522,H$3181:J$3287,2,0)</f>
        <v>#N/A</v>
      </c>
      <c r="N2522" s="26" t="e">
        <f t="shared" ref="N2522:N2544" ca="1" si="298">IF(E2522&lt;=INDIRECT("M$"&amp;TEXT(ROW()-E2522+1,"#")),INDIRECT("K$"&amp;TEXT($F$1+INDIRECT("L$"&amp;TEXT(ROW()-E2522+1,"#"))+E2522-1,"#")),"")</f>
        <v>#N/A</v>
      </c>
      <c r="O2522" s="26">
        <f ca="1">INDIRECT("select!I"&amp;TEXT($B$1+A2522,"#"))</f>
        <v>0</v>
      </c>
      <c r="Q2522" s="26" t="e">
        <f ca="1">VLOOKUP(O2522,K$3181:O$3570,5,0)</f>
        <v>#N/A</v>
      </c>
      <c r="R2522" s="26" t="e">
        <f ca="1">VLOOKUP(O2522,K$3181:O$3570,4,0)</f>
        <v>#N/A</v>
      </c>
      <c r="S2522" s="26" t="e">
        <f t="shared" ref="S2522:S2553" ca="1" si="299">IF(E2522&lt;=INDIRECT("R$"&amp;TEXT(ROW()-E2522+1,"#")),INDIRECT("P$"&amp;TEXT($F$1+INDIRECT("Q$"&amp;TEXT(ROW()-E2522+1,"#"))+E2522-1,"#")),"")</f>
        <v>#N/A</v>
      </c>
      <c r="T2522" s="26" t="str">
        <f ca="1">IFERROR(VLOOKUP(O2522,K$3181:O$3570,2,0),"")</f>
        <v/>
      </c>
      <c r="U2522" s="26">
        <f ca="1">IFERROR(VLOOKUP(O2522,K$3181:O$3570,3,0),0)</f>
        <v>0</v>
      </c>
    </row>
    <row r="2523" spans="1:21" x14ac:dyDescent="0.45">
      <c r="A2523" s="26">
        <f t="shared" ref="A2523:A2554" si="300">A2522</f>
        <v>43</v>
      </c>
      <c r="E2523" s="26">
        <v>2</v>
      </c>
      <c r="F2523" s="26" t="str">
        <f t="shared" ca="1" si="296"/>
        <v/>
      </c>
      <c r="J2523" s="26" t="e">
        <f t="shared" ca="1" si="297"/>
        <v>#N/A</v>
      </c>
      <c r="N2523" s="26" t="e">
        <f t="shared" ca="1" si="298"/>
        <v>#N/A</v>
      </c>
      <c r="S2523" s="26" t="e">
        <f t="shared" ca="1" si="299"/>
        <v>#N/A</v>
      </c>
    </row>
    <row r="2524" spans="1:21" x14ac:dyDescent="0.45">
      <c r="A2524" s="26">
        <f t="shared" si="300"/>
        <v>43</v>
      </c>
      <c r="E2524" s="26">
        <v>3</v>
      </c>
      <c r="F2524" s="26" t="str">
        <f t="shared" ca="1" si="296"/>
        <v/>
      </c>
      <c r="J2524" s="26" t="e">
        <f t="shared" ca="1" si="297"/>
        <v>#N/A</v>
      </c>
      <c r="N2524" s="26" t="e">
        <f t="shared" ca="1" si="298"/>
        <v>#N/A</v>
      </c>
      <c r="S2524" s="26" t="e">
        <f t="shared" ca="1" si="299"/>
        <v>#N/A</v>
      </c>
    </row>
    <row r="2525" spans="1:21" x14ac:dyDescent="0.45">
      <c r="A2525" s="26">
        <f t="shared" si="300"/>
        <v>43</v>
      </c>
      <c r="E2525" s="26">
        <v>4</v>
      </c>
      <c r="F2525" s="26" t="str">
        <f t="shared" ca="1" si="296"/>
        <v/>
      </c>
      <c r="J2525" s="26" t="e">
        <f t="shared" ca="1" si="297"/>
        <v>#N/A</v>
      </c>
      <c r="N2525" s="26" t="e">
        <f t="shared" ca="1" si="298"/>
        <v>#N/A</v>
      </c>
      <c r="S2525" s="26" t="e">
        <f t="shared" ca="1" si="299"/>
        <v>#N/A</v>
      </c>
    </row>
    <row r="2526" spans="1:21" x14ac:dyDescent="0.45">
      <c r="A2526" s="26">
        <f t="shared" si="300"/>
        <v>43</v>
      </c>
      <c r="E2526" s="26">
        <v>5</v>
      </c>
      <c r="F2526" s="26" t="str">
        <f t="shared" ca="1" si="296"/>
        <v/>
      </c>
      <c r="J2526" s="26" t="e">
        <f t="shared" ca="1" si="297"/>
        <v>#N/A</v>
      </c>
      <c r="N2526" s="26" t="e">
        <f t="shared" ca="1" si="298"/>
        <v>#N/A</v>
      </c>
      <c r="S2526" s="26" t="e">
        <f t="shared" ca="1" si="299"/>
        <v>#N/A</v>
      </c>
    </row>
    <row r="2527" spans="1:21" x14ac:dyDescent="0.45">
      <c r="A2527" s="26">
        <f t="shared" si="300"/>
        <v>43</v>
      </c>
      <c r="E2527" s="26">
        <v>6</v>
      </c>
      <c r="F2527" s="26" t="str">
        <f t="shared" ca="1" si="296"/>
        <v/>
      </c>
      <c r="J2527" s="26" t="e">
        <f t="shared" ca="1" si="297"/>
        <v>#N/A</v>
      </c>
      <c r="N2527" s="26" t="e">
        <f t="shared" ca="1" si="298"/>
        <v>#N/A</v>
      </c>
      <c r="S2527" s="26" t="e">
        <f t="shared" ca="1" si="299"/>
        <v>#N/A</v>
      </c>
    </row>
    <row r="2528" spans="1:21" x14ac:dyDescent="0.45">
      <c r="A2528" s="26">
        <f t="shared" si="300"/>
        <v>43</v>
      </c>
      <c r="E2528" s="26">
        <v>7</v>
      </c>
      <c r="F2528" s="26" t="str">
        <f t="shared" ca="1" si="296"/>
        <v/>
      </c>
      <c r="J2528" s="26" t="e">
        <f t="shared" ca="1" si="297"/>
        <v>#N/A</v>
      </c>
      <c r="N2528" s="26" t="e">
        <f t="shared" ca="1" si="298"/>
        <v>#N/A</v>
      </c>
      <c r="S2528" s="26" t="e">
        <f t="shared" ca="1" si="299"/>
        <v>#N/A</v>
      </c>
    </row>
    <row r="2529" spans="1:19" x14ac:dyDescent="0.45">
      <c r="A2529" s="26">
        <f t="shared" si="300"/>
        <v>43</v>
      </c>
      <c r="E2529" s="26">
        <v>8</v>
      </c>
      <c r="F2529" s="26" t="str">
        <f t="shared" ca="1" si="296"/>
        <v/>
      </c>
      <c r="J2529" s="26" t="e">
        <f t="shared" ca="1" si="297"/>
        <v>#N/A</v>
      </c>
      <c r="N2529" s="26" t="e">
        <f t="shared" ca="1" si="298"/>
        <v>#N/A</v>
      </c>
      <c r="S2529" s="26" t="e">
        <f t="shared" ca="1" si="299"/>
        <v>#N/A</v>
      </c>
    </row>
    <row r="2530" spans="1:19" x14ac:dyDescent="0.45">
      <c r="A2530" s="26">
        <f t="shared" si="300"/>
        <v>43</v>
      </c>
      <c r="E2530" s="26">
        <v>9</v>
      </c>
      <c r="F2530" s="26" t="str">
        <f t="shared" ca="1" si="296"/>
        <v/>
      </c>
      <c r="J2530" s="26" t="e">
        <f t="shared" ca="1" si="297"/>
        <v>#N/A</v>
      </c>
      <c r="N2530" s="26" t="e">
        <f t="shared" ca="1" si="298"/>
        <v>#N/A</v>
      </c>
      <c r="S2530" s="26" t="e">
        <f t="shared" ca="1" si="299"/>
        <v>#N/A</v>
      </c>
    </row>
    <row r="2531" spans="1:19" x14ac:dyDescent="0.45">
      <c r="A2531" s="26">
        <f t="shared" si="300"/>
        <v>43</v>
      </c>
      <c r="E2531" s="26">
        <v>10</v>
      </c>
      <c r="F2531" s="26" t="str">
        <f t="shared" ca="1" si="296"/>
        <v/>
      </c>
      <c r="N2531" s="26" t="e">
        <f t="shared" ca="1" si="298"/>
        <v>#N/A</v>
      </c>
      <c r="S2531" s="26" t="e">
        <f t="shared" ca="1" si="299"/>
        <v>#N/A</v>
      </c>
    </row>
    <row r="2532" spans="1:19" x14ac:dyDescent="0.45">
      <c r="A2532" s="26">
        <f t="shared" si="300"/>
        <v>43</v>
      </c>
      <c r="E2532" s="26">
        <v>11</v>
      </c>
      <c r="F2532" s="26" t="str">
        <f t="shared" ca="1" si="296"/>
        <v/>
      </c>
      <c r="N2532" s="26" t="e">
        <f t="shared" ca="1" si="298"/>
        <v>#N/A</v>
      </c>
      <c r="S2532" s="26" t="e">
        <f t="shared" ca="1" si="299"/>
        <v>#N/A</v>
      </c>
    </row>
    <row r="2533" spans="1:19" x14ac:dyDescent="0.45">
      <c r="A2533" s="26">
        <f t="shared" si="300"/>
        <v>43</v>
      </c>
      <c r="E2533" s="26">
        <v>12</v>
      </c>
      <c r="F2533" s="26" t="str">
        <f t="shared" ca="1" si="296"/>
        <v/>
      </c>
      <c r="N2533" s="26" t="e">
        <f t="shared" ca="1" si="298"/>
        <v>#N/A</v>
      </c>
      <c r="S2533" s="26" t="e">
        <f t="shared" ca="1" si="299"/>
        <v>#N/A</v>
      </c>
    </row>
    <row r="2534" spans="1:19" x14ac:dyDescent="0.45">
      <c r="A2534" s="26">
        <f t="shared" si="300"/>
        <v>43</v>
      </c>
      <c r="E2534" s="26">
        <v>13</v>
      </c>
      <c r="F2534" s="26" t="str">
        <f t="shared" ca="1" si="296"/>
        <v/>
      </c>
      <c r="N2534" s="26" t="e">
        <f t="shared" ca="1" si="298"/>
        <v>#N/A</v>
      </c>
      <c r="S2534" s="26" t="e">
        <f t="shared" ca="1" si="299"/>
        <v>#N/A</v>
      </c>
    </row>
    <row r="2535" spans="1:19" x14ac:dyDescent="0.45">
      <c r="A2535" s="26">
        <f t="shared" si="300"/>
        <v>43</v>
      </c>
      <c r="E2535" s="26">
        <v>14</v>
      </c>
      <c r="F2535" s="26" t="str">
        <f t="shared" ca="1" si="296"/>
        <v/>
      </c>
      <c r="N2535" s="26" t="e">
        <f t="shared" ca="1" si="298"/>
        <v>#N/A</v>
      </c>
      <c r="S2535" s="26" t="e">
        <f t="shared" ca="1" si="299"/>
        <v>#N/A</v>
      </c>
    </row>
    <row r="2536" spans="1:19" x14ac:dyDescent="0.45">
      <c r="A2536" s="26">
        <f t="shared" si="300"/>
        <v>43</v>
      </c>
      <c r="E2536" s="26">
        <v>15</v>
      </c>
      <c r="F2536" s="26" t="str">
        <f t="shared" ca="1" si="296"/>
        <v/>
      </c>
      <c r="N2536" s="26" t="e">
        <f t="shared" ca="1" si="298"/>
        <v>#N/A</v>
      </c>
      <c r="S2536" s="26" t="e">
        <f t="shared" ca="1" si="299"/>
        <v>#N/A</v>
      </c>
    </row>
    <row r="2537" spans="1:19" x14ac:dyDescent="0.45">
      <c r="A2537" s="26">
        <f t="shared" si="300"/>
        <v>43</v>
      </c>
      <c r="E2537" s="26">
        <v>16</v>
      </c>
      <c r="F2537" s="26" t="str">
        <f t="shared" ca="1" si="296"/>
        <v/>
      </c>
      <c r="N2537" s="26" t="e">
        <f t="shared" ca="1" si="298"/>
        <v>#N/A</v>
      </c>
      <c r="S2537" s="26" t="e">
        <f t="shared" ca="1" si="299"/>
        <v>#N/A</v>
      </c>
    </row>
    <row r="2538" spans="1:19" x14ac:dyDescent="0.45">
      <c r="A2538" s="26">
        <f t="shared" si="300"/>
        <v>43</v>
      </c>
      <c r="E2538" s="26">
        <v>17</v>
      </c>
      <c r="F2538" s="26" t="str">
        <f t="shared" ca="1" si="296"/>
        <v/>
      </c>
      <c r="N2538" s="26" t="e">
        <f t="shared" ca="1" si="298"/>
        <v>#N/A</v>
      </c>
      <c r="S2538" s="26" t="e">
        <f t="shared" ca="1" si="299"/>
        <v>#N/A</v>
      </c>
    </row>
    <row r="2539" spans="1:19" x14ac:dyDescent="0.45">
      <c r="A2539" s="26">
        <f t="shared" si="300"/>
        <v>43</v>
      </c>
      <c r="E2539" s="26">
        <v>18</v>
      </c>
      <c r="F2539" s="26" t="str">
        <f t="shared" ca="1" si="296"/>
        <v/>
      </c>
      <c r="N2539" s="26" t="e">
        <f t="shared" ca="1" si="298"/>
        <v>#N/A</v>
      </c>
      <c r="S2539" s="26" t="e">
        <f t="shared" ca="1" si="299"/>
        <v>#N/A</v>
      </c>
    </row>
    <row r="2540" spans="1:19" x14ac:dyDescent="0.45">
      <c r="A2540" s="26">
        <f t="shared" si="300"/>
        <v>43</v>
      </c>
      <c r="E2540" s="26">
        <v>19</v>
      </c>
      <c r="F2540" s="26" t="str">
        <f t="shared" ca="1" si="296"/>
        <v/>
      </c>
      <c r="N2540" s="26" t="e">
        <f t="shared" ca="1" si="298"/>
        <v>#N/A</v>
      </c>
      <c r="S2540" s="26" t="e">
        <f t="shared" ca="1" si="299"/>
        <v>#N/A</v>
      </c>
    </row>
    <row r="2541" spans="1:19" x14ac:dyDescent="0.45">
      <c r="A2541" s="26">
        <f t="shared" si="300"/>
        <v>43</v>
      </c>
      <c r="E2541" s="26">
        <v>20</v>
      </c>
      <c r="F2541" s="26" t="str">
        <f t="shared" ca="1" si="296"/>
        <v/>
      </c>
      <c r="N2541" s="26" t="e">
        <f t="shared" ca="1" si="298"/>
        <v>#N/A</v>
      </c>
      <c r="S2541" s="26" t="e">
        <f t="shared" ca="1" si="299"/>
        <v>#N/A</v>
      </c>
    </row>
    <row r="2542" spans="1:19" x14ac:dyDescent="0.45">
      <c r="A2542" s="26">
        <f t="shared" si="300"/>
        <v>43</v>
      </c>
      <c r="E2542" s="26">
        <v>21</v>
      </c>
      <c r="F2542" s="26" t="str">
        <f t="shared" ca="1" si="296"/>
        <v/>
      </c>
      <c r="N2542" s="26" t="e">
        <f t="shared" ca="1" si="298"/>
        <v>#N/A</v>
      </c>
      <c r="S2542" s="26" t="e">
        <f t="shared" ca="1" si="299"/>
        <v>#N/A</v>
      </c>
    </row>
    <row r="2543" spans="1:19" x14ac:dyDescent="0.45">
      <c r="A2543" s="26">
        <f t="shared" si="300"/>
        <v>43</v>
      </c>
      <c r="E2543" s="26">
        <v>22</v>
      </c>
      <c r="F2543" s="26" t="str">
        <f t="shared" ca="1" si="296"/>
        <v/>
      </c>
      <c r="N2543" s="26" t="e">
        <f t="shared" ca="1" si="298"/>
        <v>#N/A</v>
      </c>
      <c r="S2543" s="26" t="e">
        <f t="shared" ca="1" si="299"/>
        <v>#N/A</v>
      </c>
    </row>
    <row r="2544" spans="1:19" x14ac:dyDescent="0.45">
      <c r="A2544" s="26">
        <f t="shared" si="300"/>
        <v>43</v>
      </c>
      <c r="E2544" s="26">
        <v>23</v>
      </c>
      <c r="F2544" s="26" t="str">
        <f t="shared" ca="1" si="296"/>
        <v/>
      </c>
      <c r="N2544" s="26" t="e">
        <f t="shared" ca="1" si="298"/>
        <v>#N/A</v>
      </c>
      <c r="S2544" s="26" t="e">
        <f t="shared" ca="1" si="299"/>
        <v>#N/A</v>
      </c>
    </row>
    <row r="2545" spans="1:19" x14ac:dyDescent="0.45">
      <c r="A2545" s="26">
        <f t="shared" si="300"/>
        <v>43</v>
      </c>
      <c r="E2545" s="26">
        <v>24</v>
      </c>
      <c r="S2545" s="26" t="e">
        <f t="shared" ca="1" si="299"/>
        <v>#N/A</v>
      </c>
    </row>
    <row r="2546" spans="1:19" x14ac:dyDescent="0.45">
      <c r="A2546" s="26">
        <f t="shared" si="300"/>
        <v>43</v>
      </c>
      <c r="E2546" s="26">
        <v>25</v>
      </c>
      <c r="S2546" s="26" t="e">
        <f t="shared" ca="1" si="299"/>
        <v>#N/A</v>
      </c>
    </row>
    <row r="2547" spans="1:19" x14ac:dyDescent="0.45">
      <c r="A2547" s="26">
        <f t="shared" si="300"/>
        <v>43</v>
      </c>
      <c r="E2547" s="26">
        <v>26</v>
      </c>
      <c r="S2547" s="26" t="e">
        <f t="shared" ca="1" si="299"/>
        <v>#N/A</v>
      </c>
    </row>
    <row r="2548" spans="1:19" x14ac:dyDescent="0.45">
      <c r="A2548" s="26">
        <f t="shared" si="300"/>
        <v>43</v>
      </c>
      <c r="E2548" s="26">
        <v>27</v>
      </c>
      <c r="S2548" s="26" t="e">
        <f t="shared" ca="1" si="299"/>
        <v>#N/A</v>
      </c>
    </row>
    <row r="2549" spans="1:19" x14ac:dyDescent="0.45">
      <c r="A2549" s="26">
        <f t="shared" si="300"/>
        <v>43</v>
      </c>
      <c r="E2549" s="26">
        <v>28</v>
      </c>
      <c r="S2549" s="26" t="e">
        <f t="shared" ca="1" si="299"/>
        <v>#N/A</v>
      </c>
    </row>
    <row r="2550" spans="1:19" x14ac:dyDescent="0.45">
      <c r="A2550" s="26">
        <f t="shared" si="300"/>
        <v>43</v>
      </c>
      <c r="E2550" s="26">
        <v>29</v>
      </c>
      <c r="S2550" s="26" t="e">
        <f t="shared" ca="1" si="299"/>
        <v>#N/A</v>
      </c>
    </row>
    <row r="2551" spans="1:19" x14ac:dyDescent="0.45">
      <c r="A2551" s="26">
        <f t="shared" si="300"/>
        <v>43</v>
      </c>
      <c r="E2551" s="26">
        <v>30</v>
      </c>
      <c r="S2551" s="26" t="e">
        <f t="shared" ca="1" si="299"/>
        <v>#N/A</v>
      </c>
    </row>
    <row r="2552" spans="1:19" x14ac:dyDescent="0.45">
      <c r="A2552" s="26">
        <f t="shared" si="300"/>
        <v>43</v>
      </c>
      <c r="E2552" s="26">
        <v>31</v>
      </c>
      <c r="S2552" s="26" t="e">
        <f t="shared" ca="1" si="299"/>
        <v>#N/A</v>
      </c>
    </row>
    <row r="2553" spans="1:19" x14ac:dyDescent="0.45">
      <c r="A2553" s="26">
        <f t="shared" si="300"/>
        <v>43</v>
      </c>
      <c r="E2553" s="26">
        <v>32</v>
      </c>
      <c r="S2553" s="26" t="e">
        <f t="shared" ca="1" si="299"/>
        <v>#N/A</v>
      </c>
    </row>
    <row r="2554" spans="1:19" x14ac:dyDescent="0.45">
      <c r="A2554" s="26">
        <f t="shared" si="300"/>
        <v>43</v>
      </c>
      <c r="E2554" s="26">
        <v>33</v>
      </c>
      <c r="S2554" s="26" t="e">
        <f t="shared" ref="S2554:S2573" ca="1" si="301">IF(E2554&lt;=INDIRECT("R$"&amp;TEXT(ROW()-E2554+1,"#")),INDIRECT("P$"&amp;TEXT($F$1+INDIRECT("Q$"&amp;TEXT(ROW()-E2554+1,"#"))+E2554-1,"#")),"")</f>
        <v>#N/A</v>
      </c>
    </row>
    <row r="2555" spans="1:19" x14ac:dyDescent="0.45">
      <c r="A2555" s="26">
        <f t="shared" ref="A2555:A2573" si="302">A2554</f>
        <v>43</v>
      </c>
      <c r="E2555" s="26">
        <v>34</v>
      </c>
      <c r="S2555" s="26" t="e">
        <f t="shared" ca="1" si="301"/>
        <v>#N/A</v>
      </c>
    </row>
    <row r="2556" spans="1:19" x14ac:dyDescent="0.45">
      <c r="A2556" s="26">
        <f t="shared" si="302"/>
        <v>43</v>
      </c>
      <c r="E2556" s="26">
        <v>35</v>
      </c>
      <c r="S2556" s="26" t="e">
        <f t="shared" ca="1" si="301"/>
        <v>#N/A</v>
      </c>
    </row>
    <row r="2557" spans="1:19" x14ac:dyDescent="0.45">
      <c r="A2557" s="26">
        <f t="shared" si="302"/>
        <v>43</v>
      </c>
      <c r="E2557" s="26">
        <v>36</v>
      </c>
      <c r="S2557" s="26" t="e">
        <f t="shared" ca="1" si="301"/>
        <v>#N/A</v>
      </c>
    </row>
    <row r="2558" spans="1:19" x14ac:dyDescent="0.45">
      <c r="A2558" s="26">
        <f t="shared" si="302"/>
        <v>43</v>
      </c>
      <c r="E2558" s="26">
        <v>37</v>
      </c>
      <c r="S2558" s="26" t="e">
        <f t="shared" ca="1" si="301"/>
        <v>#N/A</v>
      </c>
    </row>
    <row r="2559" spans="1:19" x14ac:dyDescent="0.45">
      <c r="A2559" s="26">
        <f t="shared" si="302"/>
        <v>43</v>
      </c>
      <c r="E2559" s="26">
        <v>38</v>
      </c>
      <c r="S2559" s="26" t="e">
        <f t="shared" ca="1" si="301"/>
        <v>#N/A</v>
      </c>
    </row>
    <row r="2560" spans="1:19" x14ac:dyDescent="0.45">
      <c r="A2560" s="26">
        <f t="shared" si="302"/>
        <v>43</v>
      </c>
      <c r="E2560" s="26">
        <v>39</v>
      </c>
      <c r="S2560" s="26" t="e">
        <f t="shared" ca="1" si="301"/>
        <v>#N/A</v>
      </c>
    </row>
    <row r="2561" spans="1:19" x14ac:dyDescent="0.45">
      <c r="A2561" s="26">
        <f t="shared" si="302"/>
        <v>43</v>
      </c>
      <c r="E2561" s="26">
        <v>40</v>
      </c>
      <c r="S2561" s="26" t="e">
        <f t="shared" ca="1" si="301"/>
        <v>#N/A</v>
      </c>
    </row>
    <row r="2562" spans="1:19" x14ac:dyDescent="0.45">
      <c r="A2562" s="26">
        <f t="shared" si="302"/>
        <v>43</v>
      </c>
      <c r="E2562" s="26">
        <v>41</v>
      </c>
      <c r="S2562" s="26" t="e">
        <f t="shared" ca="1" si="301"/>
        <v>#N/A</v>
      </c>
    </row>
    <row r="2563" spans="1:19" x14ac:dyDescent="0.45">
      <c r="A2563" s="26">
        <f t="shared" si="302"/>
        <v>43</v>
      </c>
      <c r="E2563" s="26">
        <v>42</v>
      </c>
      <c r="S2563" s="26" t="e">
        <f t="shared" ca="1" si="301"/>
        <v>#N/A</v>
      </c>
    </row>
    <row r="2564" spans="1:19" x14ac:dyDescent="0.45">
      <c r="A2564" s="26">
        <f t="shared" si="302"/>
        <v>43</v>
      </c>
      <c r="E2564" s="26">
        <v>43</v>
      </c>
      <c r="S2564" s="26" t="e">
        <f t="shared" ca="1" si="301"/>
        <v>#N/A</v>
      </c>
    </row>
    <row r="2565" spans="1:19" x14ac:dyDescent="0.45">
      <c r="A2565" s="26">
        <f t="shared" si="302"/>
        <v>43</v>
      </c>
      <c r="E2565" s="26">
        <v>44</v>
      </c>
      <c r="S2565" s="26" t="e">
        <f t="shared" ca="1" si="301"/>
        <v>#N/A</v>
      </c>
    </row>
    <row r="2566" spans="1:19" x14ac:dyDescent="0.45">
      <c r="A2566" s="26">
        <f t="shared" si="302"/>
        <v>43</v>
      </c>
      <c r="E2566" s="26">
        <v>45</v>
      </c>
      <c r="S2566" s="26" t="e">
        <f t="shared" ca="1" si="301"/>
        <v>#N/A</v>
      </c>
    </row>
    <row r="2567" spans="1:19" x14ac:dyDescent="0.45">
      <c r="A2567" s="26">
        <f t="shared" si="302"/>
        <v>43</v>
      </c>
      <c r="E2567" s="26">
        <v>46</v>
      </c>
      <c r="S2567" s="26" t="e">
        <f t="shared" ca="1" si="301"/>
        <v>#N/A</v>
      </c>
    </row>
    <row r="2568" spans="1:19" x14ac:dyDescent="0.45">
      <c r="A2568" s="26">
        <f t="shared" si="302"/>
        <v>43</v>
      </c>
      <c r="E2568" s="26">
        <v>47</v>
      </c>
      <c r="S2568" s="26" t="e">
        <f t="shared" ca="1" si="301"/>
        <v>#N/A</v>
      </c>
    </row>
    <row r="2569" spans="1:19" x14ac:dyDescent="0.45">
      <c r="A2569" s="26">
        <f t="shared" si="302"/>
        <v>43</v>
      </c>
      <c r="E2569" s="26">
        <v>48</v>
      </c>
      <c r="S2569" s="26" t="e">
        <f t="shared" ca="1" si="301"/>
        <v>#N/A</v>
      </c>
    </row>
    <row r="2570" spans="1:19" x14ac:dyDescent="0.45">
      <c r="A2570" s="26">
        <f t="shared" si="302"/>
        <v>43</v>
      </c>
      <c r="E2570" s="26">
        <v>49</v>
      </c>
      <c r="S2570" s="26" t="e">
        <f t="shared" ca="1" si="301"/>
        <v>#N/A</v>
      </c>
    </row>
    <row r="2571" spans="1:19" x14ac:dyDescent="0.45">
      <c r="A2571" s="26">
        <f t="shared" si="302"/>
        <v>43</v>
      </c>
      <c r="E2571" s="26">
        <v>50</v>
      </c>
      <c r="S2571" s="26" t="e">
        <f t="shared" ca="1" si="301"/>
        <v>#N/A</v>
      </c>
    </row>
    <row r="2572" spans="1:19" x14ac:dyDescent="0.45">
      <c r="A2572" s="26">
        <f t="shared" si="302"/>
        <v>43</v>
      </c>
      <c r="E2572" s="26">
        <v>51</v>
      </c>
      <c r="S2572" s="26" t="e">
        <f t="shared" ca="1" si="301"/>
        <v>#N/A</v>
      </c>
    </row>
    <row r="2573" spans="1:19" x14ac:dyDescent="0.45">
      <c r="A2573" s="26">
        <f t="shared" si="302"/>
        <v>43</v>
      </c>
      <c r="E2573" s="26">
        <v>52</v>
      </c>
      <c r="S2573" s="26" t="e">
        <f t="shared" ca="1" si="301"/>
        <v>#N/A</v>
      </c>
    </row>
    <row r="2582" spans="1:21" x14ac:dyDescent="0.45">
      <c r="A2582" s="26">
        <f>(ROW()+58)/60</f>
        <v>44</v>
      </c>
      <c r="B2582" s="26">
        <f ca="1">INDIRECT("select!E"&amp;TEXT($B$1+A2582,"#"))</f>
        <v>0</v>
      </c>
      <c r="C2582" s="26" t="e">
        <f ca="1">VLOOKUP(B2582,$A$3181:$D$3190,4)</f>
        <v>#N/A</v>
      </c>
      <c r="D2582" s="26" t="e">
        <f ca="1">VLOOKUP(B2582,$A$3181:$D$3190,3)</f>
        <v>#N/A</v>
      </c>
      <c r="E2582" s="26">
        <v>1</v>
      </c>
      <c r="F2582" s="26" t="str">
        <f t="shared" ref="F2582:F2604" ca="1" si="303">IF(E2582&lt;=D$62,INDIRECT("E"&amp;TEXT($F$1+C$62+E2582-1,"#")),"")</f>
        <v>金融・保険</v>
      </c>
      <c r="G2582" s="26">
        <f ca="1">INDIRECT("select!G"&amp;TEXT($B$1+A2582,"#"))</f>
        <v>0</v>
      </c>
      <c r="H2582" s="26" t="e">
        <f ca="1">VLOOKUP(G2582,E$3181:G$3219,3,0)</f>
        <v>#N/A</v>
      </c>
      <c r="I2582" s="26" t="e">
        <f ca="1">VLOOKUP(G2582,E$3181:G$3219,2,0)</f>
        <v>#N/A</v>
      </c>
      <c r="J2582" s="26" t="e">
        <f t="shared" ref="J2582:J2590" ca="1" si="304">IF(E2582&lt;=INDIRECT("I$"&amp;TEXT(ROW()-E2582+1,"#")),INDIRECT("H$"&amp;TEXT($F$1+INDIRECT("H$"&amp;TEXT(ROW()-E2582+1,"#"))+E2582-1,"#")),"")</f>
        <v>#N/A</v>
      </c>
      <c r="K2582" s="26">
        <f ca="1">INDIRECT("select!H"&amp;TEXT($B$1+A2582,"#"))</f>
        <v>0</v>
      </c>
      <c r="L2582" s="26" t="e">
        <f ca="1">VLOOKUP(K2582,H$3181:J$3287,3,0)</f>
        <v>#N/A</v>
      </c>
      <c r="M2582" s="26" t="e">
        <f ca="1">VLOOKUP(K2582,H$3181:J$3287,2,0)</f>
        <v>#N/A</v>
      </c>
      <c r="N2582" s="26" t="e">
        <f t="shared" ref="N2582:N2604" ca="1" si="305">IF(E2582&lt;=INDIRECT("M$"&amp;TEXT(ROW()-E2582+1,"#")),INDIRECT("K$"&amp;TEXT($F$1+INDIRECT("L$"&amp;TEXT(ROW()-E2582+1,"#"))+E2582-1,"#")),"")</f>
        <v>#N/A</v>
      </c>
      <c r="O2582" s="26">
        <f ca="1">INDIRECT("select!I"&amp;TEXT($B$1+A2582,"#"))</f>
        <v>0</v>
      </c>
      <c r="Q2582" s="26" t="e">
        <f ca="1">VLOOKUP(O2582,K$3181:O$3570,5,0)</f>
        <v>#N/A</v>
      </c>
      <c r="R2582" s="26" t="e">
        <f ca="1">VLOOKUP(O2582,K$3181:O$3570,4,0)</f>
        <v>#N/A</v>
      </c>
      <c r="S2582" s="26" t="e">
        <f t="shared" ref="S2582:S2613" ca="1" si="306">IF(E2582&lt;=INDIRECT("R$"&amp;TEXT(ROW()-E2582+1,"#")),INDIRECT("P$"&amp;TEXT($F$1+INDIRECT("Q$"&amp;TEXT(ROW()-E2582+1,"#"))+E2582-1,"#")),"")</f>
        <v>#N/A</v>
      </c>
      <c r="T2582" s="26" t="str">
        <f ca="1">IFERROR(VLOOKUP(O2582,K$3181:O$3570,2,0),"")</f>
        <v/>
      </c>
      <c r="U2582" s="26">
        <f ca="1">IFERROR(VLOOKUP(O2582,K$3181:O$3570,3,0),0)</f>
        <v>0</v>
      </c>
    </row>
    <row r="2583" spans="1:21" x14ac:dyDescent="0.45">
      <c r="A2583" s="26">
        <f t="shared" ref="A2583:A2614" si="307">A2582</f>
        <v>44</v>
      </c>
      <c r="E2583" s="26">
        <v>2</v>
      </c>
      <c r="F2583" s="26" t="str">
        <f t="shared" ca="1" si="303"/>
        <v/>
      </c>
      <c r="J2583" s="26" t="e">
        <f t="shared" ca="1" si="304"/>
        <v>#N/A</v>
      </c>
      <c r="N2583" s="26" t="e">
        <f t="shared" ca="1" si="305"/>
        <v>#N/A</v>
      </c>
      <c r="S2583" s="26" t="e">
        <f t="shared" ca="1" si="306"/>
        <v>#N/A</v>
      </c>
    </row>
    <row r="2584" spans="1:21" x14ac:dyDescent="0.45">
      <c r="A2584" s="26">
        <f t="shared" si="307"/>
        <v>44</v>
      </c>
      <c r="E2584" s="26">
        <v>3</v>
      </c>
      <c r="F2584" s="26" t="str">
        <f t="shared" ca="1" si="303"/>
        <v/>
      </c>
      <c r="J2584" s="26" t="e">
        <f t="shared" ca="1" si="304"/>
        <v>#N/A</v>
      </c>
      <c r="N2584" s="26" t="e">
        <f t="shared" ca="1" si="305"/>
        <v>#N/A</v>
      </c>
      <c r="S2584" s="26" t="e">
        <f t="shared" ca="1" si="306"/>
        <v>#N/A</v>
      </c>
    </row>
    <row r="2585" spans="1:21" x14ac:dyDescent="0.45">
      <c r="A2585" s="26">
        <f t="shared" si="307"/>
        <v>44</v>
      </c>
      <c r="E2585" s="26">
        <v>4</v>
      </c>
      <c r="F2585" s="26" t="str">
        <f t="shared" ca="1" si="303"/>
        <v/>
      </c>
      <c r="J2585" s="26" t="e">
        <f t="shared" ca="1" si="304"/>
        <v>#N/A</v>
      </c>
      <c r="N2585" s="26" t="e">
        <f t="shared" ca="1" si="305"/>
        <v>#N/A</v>
      </c>
      <c r="S2585" s="26" t="e">
        <f t="shared" ca="1" si="306"/>
        <v>#N/A</v>
      </c>
    </row>
    <row r="2586" spans="1:21" x14ac:dyDescent="0.45">
      <c r="A2586" s="26">
        <f t="shared" si="307"/>
        <v>44</v>
      </c>
      <c r="E2586" s="26">
        <v>5</v>
      </c>
      <c r="F2586" s="26" t="str">
        <f t="shared" ca="1" si="303"/>
        <v/>
      </c>
      <c r="J2586" s="26" t="e">
        <f t="shared" ca="1" si="304"/>
        <v>#N/A</v>
      </c>
      <c r="N2586" s="26" t="e">
        <f t="shared" ca="1" si="305"/>
        <v>#N/A</v>
      </c>
      <c r="S2586" s="26" t="e">
        <f t="shared" ca="1" si="306"/>
        <v>#N/A</v>
      </c>
    </row>
    <row r="2587" spans="1:21" x14ac:dyDescent="0.45">
      <c r="A2587" s="26">
        <f t="shared" si="307"/>
        <v>44</v>
      </c>
      <c r="E2587" s="26">
        <v>6</v>
      </c>
      <c r="F2587" s="26" t="str">
        <f t="shared" ca="1" si="303"/>
        <v/>
      </c>
      <c r="J2587" s="26" t="e">
        <f t="shared" ca="1" si="304"/>
        <v>#N/A</v>
      </c>
      <c r="N2587" s="26" t="e">
        <f t="shared" ca="1" si="305"/>
        <v>#N/A</v>
      </c>
      <c r="S2587" s="26" t="e">
        <f t="shared" ca="1" si="306"/>
        <v>#N/A</v>
      </c>
    </row>
    <row r="2588" spans="1:21" x14ac:dyDescent="0.45">
      <c r="A2588" s="26">
        <f t="shared" si="307"/>
        <v>44</v>
      </c>
      <c r="E2588" s="26">
        <v>7</v>
      </c>
      <c r="F2588" s="26" t="str">
        <f t="shared" ca="1" si="303"/>
        <v/>
      </c>
      <c r="J2588" s="26" t="e">
        <f t="shared" ca="1" si="304"/>
        <v>#N/A</v>
      </c>
      <c r="N2588" s="26" t="e">
        <f t="shared" ca="1" si="305"/>
        <v>#N/A</v>
      </c>
      <c r="S2588" s="26" t="e">
        <f t="shared" ca="1" si="306"/>
        <v>#N/A</v>
      </c>
    </row>
    <row r="2589" spans="1:21" x14ac:dyDescent="0.45">
      <c r="A2589" s="26">
        <f t="shared" si="307"/>
        <v>44</v>
      </c>
      <c r="E2589" s="26">
        <v>8</v>
      </c>
      <c r="F2589" s="26" t="str">
        <f t="shared" ca="1" si="303"/>
        <v/>
      </c>
      <c r="J2589" s="26" t="e">
        <f t="shared" ca="1" si="304"/>
        <v>#N/A</v>
      </c>
      <c r="N2589" s="26" t="e">
        <f t="shared" ca="1" si="305"/>
        <v>#N/A</v>
      </c>
      <c r="S2589" s="26" t="e">
        <f t="shared" ca="1" si="306"/>
        <v>#N/A</v>
      </c>
    </row>
    <row r="2590" spans="1:21" x14ac:dyDescent="0.45">
      <c r="A2590" s="26">
        <f t="shared" si="307"/>
        <v>44</v>
      </c>
      <c r="E2590" s="26">
        <v>9</v>
      </c>
      <c r="F2590" s="26" t="str">
        <f t="shared" ca="1" si="303"/>
        <v/>
      </c>
      <c r="J2590" s="26" t="e">
        <f t="shared" ca="1" si="304"/>
        <v>#N/A</v>
      </c>
      <c r="N2590" s="26" t="e">
        <f t="shared" ca="1" si="305"/>
        <v>#N/A</v>
      </c>
      <c r="S2590" s="26" t="e">
        <f t="shared" ca="1" si="306"/>
        <v>#N/A</v>
      </c>
    </row>
    <row r="2591" spans="1:21" x14ac:dyDescent="0.45">
      <c r="A2591" s="26">
        <f t="shared" si="307"/>
        <v>44</v>
      </c>
      <c r="E2591" s="26">
        <v>10</v>
      </c>
      <c r="F2591" s="26" t="str">
        <f t="shared" ca="1" si="303"/>
        <v/>
      </c>
      <c r="N2591" s="26" t="e">
        <f t="shared" ca="1" si="305"/>
        <v>#N/A</v>
      </c>
      <c r="S2591" s="26" t="e">
        <f t="shared" ca="1" si="306"/>
        <v>#N/A</v>
      </c>
    </row>
    <row r="2592" spans="1:21" x14ac:dyDescent="0.45">
      <c r="A2592" s="26">
        <f t="shared" si="307"/>
        <v>44</v>
      </c>
      <c r="E2592" s="26">
        <v>11</v>
      </c>
      <c r="F2592" s="26" t="str">
        <f t="shared" ca="1" si="303"/>
        <v/>
      </c>
      <c r="N2592" s="26" t="e">
        <f t="shared" ca="1" si="305"/>
        <v>#N/A</v>
      </c>
      <c r="S2592" s="26" t="e">
        <f t="shared" ca="1" si="306"/>
        <v>#N/A</v>
      </c>
    </row>
    <row r="2593" spans="1:19" x14ac:dyDescent="0.45">
      <c r="A2593" s="26">
        <f t="shared" si="307"/>
        <v>44</v>
      </c>
      <c r="E2593" s="26">
        <v>12</v>
      </c>
      <c r="F2593" s="26" t="str">
        <f t="shared" ca="1" si="303"/>
        <v/>
      </c>
      <c r="N2593" s="26" t="e">
        <f t="shared" ca="1" si="305"/>
        <v>#N/A</v>
      </c>
      <c r="S2593" s="26" t="e">
        <f t="shared" ca="1" si="306"/>
        <v>#N/A</v>
      </c>
    </row>
    <row r="2594" spans="1:19" x14ac:dyDescent="0.45">
      <c r="A2594" s="26">
        <f t="shared" si="307"/>
        <v>44</v>
      </c>
      <c r="E2594" s="26">
        <v>13</v>
      </c>
      <c r="F2594" s="26" t="str">
        <f t="shared" ca="1" si="303"/>
        <v/>
      </c>
      <c r="N2594" s="26" t="e">
        <f t="shared" ca="1" si="305"/>
        <v>#N/A</v>
      </c>
      <c r="S2594" s="26" t="e">
        <f t="shared" ca="1" si="306"/>
        <v>#N/A</v>
      </c>
    </row>
    <row r="2595" spans="1:19" x14ac:dyDescent="0.45">
      <c r="A2595" s="26">
        <f t="shared" si="307"/>
        <v>44</v>
      </c>
      <c r="E2595" s="26">
        <v>14</v>
      </c>
      <c r="F2595" s="26" t="str">
        <f t="shared" ca="1" si="303"/>
        <v/>
      </c>
      <c r="N2595" s="26" t="e">
        <f t="shared" ca="1" si="305"/>
        <v>#N/A</v>
      </c>
      <c r="S2595" s="26" t="e">
        <f t="shared" ca="1" si="306"/>
        <v>#N/A</v>
      </c>
    </row>
    <row r="2596" spans="1:19" x14ac:dyDescent="0.45">
      <c r="A2596" s="26">
        <f t="shared" si="307"/>
        <v>44</v>
      </c>
      <c r="E2596" s="26">
        <v>15</v>
      </c>
      <c r="F2596" s="26" t="str">
        <f t="shared" ca="1" si="303"/>
        <v/>
      </c>
      <c r="N2596" s="26" t="e">
        <f t="shared" ca="1" si="305"/>
        <v>#N/A</v>
      </c>
      <c r="S2596" s="26" t="e">
        <f t="shared" ca="1" si="306"/>
        <v>#N/A</v>
      </c>
    </row>
    <row r="2597" spans="1:19" x14ac:dyDescent="0.45">
      <c r="A2597" s="26">
        <f t="shared" si="307"/>
        <v>44</v>
      </c>
      <c r="E2597" s="26">
        <v>16</v>
      </c>
      <c r="F2597" s="26" t="str">
        <f t="shared" ca="1" si="303"/>
        <v/>
      </c>
      <c r="N2597" s="26" t="e">
        <f t="shared" ca="1" si="305"/>
        <v>#N/A</v>
      </c>
      <c r="S2597" s="26" t="e">
        <f t="shared" ca="1" si="306"/>
        <v>#N/A</v>
      </c>
    </row>
    <row r="2598" spans="1:19" x14ac:dyDescent="0.45">
      <c r="A2598" s="26">
        <f t="shared" si="307"/>
        <v>44</v>
      </c>
      <c r="E2598" s="26">
        <v>17</v>
      </c>
      <c r="F2598" s="26" t="str">
        <f t="shared" ca="1" si="303"/>
        <v/>
      </c>
      <c r="N2598" s="26" t="e">
        <f t="shared" ca="1" si="305"/>
        <v>#N/A</v>
      </c>
      <c r="S2598" s="26" t="e">
        <f t="shared" ca="1" si="306"/>
        <v>#N/A</v>
      </c>
    </row>
    <row r="2599" spans="1:19" x14ac:dyDescent="0.45">
      <c r="A2599" s="26">
        <f t="shared" si="307"/>
        <v>44</v>
      </c>
      <c r="E2599" s="26">
        <v>18</v>
      </c>
      <c r="F2599" s="26" t="str">
        <f t="shared" ca="1" si="303"/>
        <v/>
      </c>
      <c r="N2599" s="26" t="e">
        <f t="shared" ca="1" si="305"/>
        <v>#N/A</v>
      </c>
      <c r="S2599" s="26" t="e">
        <f t="shared" ca="1" si="306"/>
        <v>#N/A</v>
      </c>
    </row>
    <row r="2600" spans="1:19" x14ac:dyDescent="0.45">
      <c r="A2600" s="26">
        <f t="shared" si="307"/>
        <v>44</v>
      </c>
      <c r="E2600" s="26">
        <v>19</v>
      </c>
      <c r="F2600" s="26" t="str">
        <f t="shared" ca="1" si="303"/>
        <v/>
      </c>
      <c r="N2600" s="26" t="e">
        <f t="shared" ca="1" si="305"/>
        <v>#N/A</v>
      </c>
      <c r="S2600" s="26" t="e">
        <f t="shared" ca="1" si="306"/>
        <v>#N/A</v>
      </c>
    </row>
    <row r="2601" spans="1:19" x14ac:dyDescent="0.45">
      <c r="A2601" s="26">
        <f t="shared" si="307"/>
        <v>44</v>
      </c>
      <c r="E2601" s="26">
        <v>20</v>
      </c>
      <c r="F2601" s="26" t="str">
        <f t="shared" ca="1" si="303"/>
        <v/>
      </c>
      <c r="N2601" s="26" t="e">
        <f t="shared" ca="1" si="305"/>
        <v>#N/A</v>
      </c>
      <c r="S2601" s="26" t="e">
        <f t="shared" ca="1" si="306"/>
        <v>#N/A</v>
      </c>
    </row>
    <row r="2602" spans="1:19" x14ac:dyDescent="0.45">
      <c r="A2602" s="26">
        <f t="shared" si="307"/>
        <v>44</v>
      </c>
      <c r="E2602" s="26">
        <v>21</v>
      </c>
      <c r="F2602" s="26" t="str">
        <f t="shared" ca="1" si="303"/>
        <v/>
      </c>
      <c r="N2602" s="26" t="e">
        <f t="shared" ca="1" si="305"/>
        <v>#N/A</v>
      </c>
      <c r="S2602" s="26" t="e">
        <f t="shared" ca="1" si="306"/>
        <v>#N/A</v>
      </c>
    </row>
    <row r="2603" spans="1:19" x14ac:dyDescent="0.45">
      <c r="A2603" s="26">
        <f t="shared" si="307"/>
        <v>44</v>
      </c>
      <c r="E2603" s="26">
        <v>22</v>
      </c>
      <c r="F2603" s="26" t="str">
        <f t="shared" ca="1" si="303"/>
        <v/>
      </c>
      <c r="N2603" s="26" t="e">
        <f t="shared" ca="1" si="305"/>
        <v>#N/A</v>
      </c>
      <c r="S2603" s="26" t="e">
        <f t="shared" ca="1" si="306"/>
        <v>#N/A</v>
      </c>
    </row>
    <row r="2604" spans="1:19" x14ac:dyDescent="0.45">
      <c r="A2604" s="26">
        <f t="shared" si="307"/>
        <v>44</v>
      </c>
      <c r="E2604" s="26">
        <v>23</v>
      </c>
      <c r="F2604" s="26" t="str">
        <f t="shared" ca="1" si="303"/>
        <v/>
      </c>
      <c r="N2604" s="26" t="e">
        <f t="shared" ca="1" si="305"/>
        <v>#N/A</v>
      </c>
      <c r="S2604" s="26" t="e">
        <f t="shared" ca="1" si="306"/>
        <v>#N/A</v>
      </c>
    </row>
    <row r="2605" spans="1:19" x14ac:dyDescent="0.45">
      <c r="A2605" s="26">
        <f t="shared" si="307"/>
        <v>44</v>
      </c>
      <c r="E2605" s="26">
        <v>24</v>
      </c>
      <c r="S2605" s="26" t="e">
        <f t="shared" ca="1" si="306"/>
        <v>#N/A</v>
      </c>
    </row>
    <row r="2606" spans="1:19" x14ac:dyDescent="0.45">
      <c r="A2606" s="26">
        <f t="shared" si="307"/>
        <v>44</v>
      </c>
      <c r="E2606" s="26">
        <v>25</v>
      </c>
      <c r="S2606" s="26" t="e">
        <f t="shared" ca="1" si="306"/>
        <v>#N/A</v>
      </c>
    </row>
    <row r="2607" spans="1:19" x14ac:dyDescent="0.45">
      <c r="A2607" s="26">
        <f t="shared" si="307"/>
        <v>44</v>
      </c>
      <c r="E2607" s="26">
        <v>26</v>
      </c>
      <c r="S2607" s="26" t="e">
        <f t="shared" ca="1" si="306"/>
        <v>#N/A</v>
      </c>
    </row>
    <row r="2608" spans="1:19" x14ac:dyDescent="0.45">
      <c r="A2608" s="26">
        <f t="shared" si="307"/>
        <v>44</v>
      </c>
      <c r="E2608" s="26">
        <v>27</v>
      </c>
      <c r="S2608" s="26" t="e">
        <f t="shared" ca="1" si="306"/>
        <v>#N/A</v>
      </c>
    </row>
    <row r="2609" spans="1:19" x14ac:dyDescent="0.45">
      <c r="A2609" s="26">
        <f t="shared" si="307"/>
        <v>44</v>
      </c>
      <c r="E2609" s="26">
        <v>28</v>
      </c>
      <c r="S2609" s="26" t="e">
        <f t="shared" ca="1" si="306"/>
        <v>#N/A</v>
      </c>
    </row>
    <row r="2610" spans="1:19" x14ac:dyDescent="0.45">
      <c r="A2610" s="26">
        <f t="shared" si="307"/>
        <v>44</v>
      </c>
      <c r="E2610" s="26">
        <v>29</v>
      </c>
      <c r="S2610" s="26" t="e">
        <f t="shared" ca="1" si="306"/>
        <v>#N/A</v>
      </c>
    </row>
    <row r="2611" spans="1:19" x14ac:dyDescent="0.45">
      <c r="A2611" s="26">
        <f t="shared" si="307"/>
        <v>44</v>
      </c>
      <c r="E2611" s="26">
        <v>30</v>
      </c>
      <c r="S2611" s="26" t="e">
        <f t="shared" ca="1" si="306"/>
        <v>#N/A</v>
      </c>
    </row>
    <row r="2612" spans="1:19" x14ac:dyDescent="0.45">
      <c r="A2612" s="26">
        <f t="shared" si="307"/>
        <v>44</v>
      </c>
      <c r="E2612" s="26">
        <v>31</v>
      </c>
      <c r="S2612" s="26" t="e">
        <f t="shared" ca="1" si="306"/>
        <v>#N/A</v>
      </c>
    </row>
    <row r="2613" spans="1:19" x14ac:dyDescent="0.45">
      <c r="A2613" s="26">
        <f t="shared" si="307"/>
        <v>44</v>
      </c>
      <c r="E2613" s="26">
        <v>32</v>
      </c>
      <c r="S2613" s="26" t="e">
        <f t="shared" ca="1" si="306"/>
        <v>#N/A</v>
      </c>
    </row>
    <row r="2614" spans="1:19" x14ac:dyDescent="0.45">
      <c r="A2614" s="26">
        <f t="shared" si="307"/>
        <v>44</v>
      </c>
      <c r="E2614" s="26">
        <v>33</v>
      </c>
      <c r="S2614" s="26" t="e">
        <f t="shared" ref="S2614:S2633" ca="1" si="308">IF(E2614&lt;=INDIRECT("R$"&amp;TEXT(ROW()-E2614+1,"#")),INDIRECT("P$"&amp;TEXT($F$1+INDIRECT("Q$"&amp;TEXT(ROW()-E2614+1,"#"))+E2614-1,"#")),"")</f>
        <v>#N/A</v>
      </c>
    </row>
    <row r="2615" spans="1:19" x14ac:dyDescent="0.45">
      <c r="A2615" s="26">
        <f t="shared" ref="A2615:A2633" si="309">A2614</f>
        <v>44</v>
      </c>
      <c r="E2615" s="26">
        <v>34</v>
      </c>
      <c r="S2615" s="26" t="e">
        <f t="shared" ca="1" si="308"/>
        <v>#N/A</v>
      </c>
    </row>
    <row r="2616" spans="1:19" x14ac:dyDescent="0.45">
      <c r="A2616" s="26">
        <f t="shared" si="309"/>
        <v>44</v>
      </c>
      <c r="E2616" s="26">
        <v>35</v>
      </c>
      <c r="S2616" s="26" t="e">
        <f t="shared" ca="1" si="308"/>
        <v>#N/A</v>
      </c>
    </row>
    <row r="2617" spans="1:19" x14ac:dyDescent="0.45">
      <c r="A2617" s="26">
        <f t="shared" si="309"/>
        <v>44</v>
      </c>
      <c r="E2617" s="26">
        <v>36</v>
      </c>
      <c r="S2617" s="26" t="e">
        <f t="shared" ca="1" si="308"/>
        <v>#N/A</v>
      </c>
    </row>
    <row r="2618" spans="1:19" x14ac:dyDescent="0.45">
      <c r="A2618" s="26">
        <f t="shared" si="309"/>
        <v>44</v>
      </c>
      <c r="E2618" s="26">
        <v>37</v>
      </c>
      <c r="S2618" s="26" t="e">
        <f t="shared" ca="1" si="308"/>
        <v>#N/A</v>
      </c>
    </row>
    <row r="2619" spans="1:19" x14ac:dyDescent="0.45">
      <c r="A2619" s="26">
        <f t="shared" si="309"/>
        <v>44</v>
      </c>
      <c r="E2619" s="26">
        <v>38</v>
      </c>
      <c r="S2619" s="26" t="e">
        <f t="shared" ca="1" si="308"/>
        <v>#N/A</v>
      </c>
    </row>
    <row r="2620" spans="1:19" x14ac:dyDescent="0.45">
      <c r="A2620" s="26">
        <f t="shared" si="309"/>
        <v>44</v>
      </c>
      <c r="E2620" s="26">
        <v>39</v>
      </c>
      <c r="S2620" s="26" t="e">
        <f t="shared" ca="1" si="308"/>
        <v>#N/A</v>
      </c>
    </row>
    <row r="2621" spans="1:19" x14ac:dyDescent="0.45">
      <c r="A2621" s="26">
        <f t="shared" si="309"/>
        <v>44</v>
      </c>
      <c r="E2621" s="26">
        <v>40</v>
      </c>
      <c r="S2621" s="26" t="e">
        <f t="shared" ca="1" si="308"/>
        <v>#N/A</v>
      </c>
    </row>
    <row r="2622" spans="1:19" x14ac:dyDescent="0.45">
      <c r="A2622" s="26">
        <f t="shared" si="309"/>
        <v>44</v>
      </c>
      <c r="E2622" s="26">
        <v>41</v>
      </c>
      <c r="S2622" s="26" t="e">
        <f t="shared" ca="1" si="308"/>
        <v>#N/A</v>
      </c>
    </row>
    <row r="2623" spans="1:19" x14ac:dyDescent="0.45">
      <c r="A2623" s="26">
        <f t="shared" si="309"/>
        <v>44</v>
      </c>
      <c r="E2623" s="26">
        <v>42</v>
      </c>
      <c r="S2623" s="26" t="e">
        <f t="shared" ca="1" si="308"/>
        <v>#N/A</v>
      </c>
    </row>
    <row r="2624" spans="1:19" x14ac:dyDescent="0.45">
      <c r="A2624" s="26">
        <f t="shared" si="309"/>
        <v>44</v>
      </c>
      <c r="E2624" s="26">
        <v>43</v>
      </c>
      <c r="S2624" s="26" t="e">
        <f t="shared" ca="1" si="308"/>
        <v>#N/A</v>
      </c>
    </row>
    <row r="2625" spans="1:19" x14ac:dyDescent="0.45">
      <c r="A2625" s="26">
        <f t="shared" si="309"/>
        <v>44</v>
      </c>
      <c r="E2625" s="26">
        <v>44</v>
      </c>
      <c r="S2625" s="26" t="e">
        <f t="shared" ca="1" si="308"/>
        <v>#N/A</v>
      </c>
    </row>
    <row r="2626" spans="1:19" x14ac:dyDescent="0.45">
      <c r="A2626" s="26">
        <f t="shared" si="309"/>
        <v>44</v>
      </c>
      <c r="E2626" s="26">
        <v>45</v>
      </c>
      <c r="S2626" s="26" t="e">
        <f t="shared" ca="1" si="308"/>
        <v>#N/A</v>
      </c>
    </row>
    <row r="2627" spans="1:19" x14ac:dyDescent="0.45">
      <c r="A2627" s="26">
        <f t="shared" si="309"/>
        <v>44</v>
      </c>
      <c r="E2627" s="26">
        <v>46</v>
      </c>
      <c r="S2627" s="26" t="e">
        <f t="shared" ca="1" si="308"/>
        <v>#N/A</v>
      </c>
    </row>
    <row r="2628" spans="1:19" x14ac:dyDescent="0.45">
      <c r="A2628" s="26">
        <f t="shared" si="309"/>
        <v>44</v>
      </c>
      <c r="E2628" s="26">
        <v>47</v>
      </c>
      <c r="S2628" s="26" t="e">
        <f t="shared" ca="1" si="308"/>
        <v>#N/A</v>
      </c>
    </row>
    <row r="2629" spans="1:19" x14ac:dyDescent="0.45">
      <c r="A2629" s="26">
        <f t="shared" si="309"/>
        <v>44</v>
      </c>
      <c r="E2629" s="26">
        <v>48</v>
      </c>
      <c r="S2629" s="26" t="e">
        <f t="shared" ca="1" si="308"/>
        <v>#N/A</v>
      </c>
    </row>
    <row r="2630" spans="1:19" x14ac:dyDescent="0.45">
      <c r="A2630" s="26">
        <f t="shared" si="309"/>
        <v>44</v>
      </c>
      <c r="E2630" s="26">
        <v>49</v>
      </c>
      <c r="S2630" s="26" t="e">
        <f t="shared" ca="1" si="308"/>
        <v>#N/A</v>
      </c>
    </row>
    <row r="2631" spans="1:19" x14ac:dyDescent="0.45">
      <c r="A2631" s="26">
        <f t="shared" si="309"/>
        <v>44</v>
      </c>
      <c r="E2631" s="26">
        <v>50</v>
      </c>
      <c r="S2631" s="26" t="e">
        <f t="shared" ca="1" si="308"/>
        <v>#N/A</v>
      </c>
    </row>
    <row r="2632" spans="1:19" x14ac:dyDescent="0.45">
      <c r="A2632" s="26">
        <f t="shared" si="309"/>
        <v>44</v>
      </c>
      <c r="E2632" s="26">
        <v>51</v>
      </c>
      <c r="S2632" s="26" t="e">
        <f t="shared" ca="1" si="308"/>
        <v>#N/A</v>
      </c>
    </row>
    <row r="2633" spans="1:19" x14ac:dyDescent="0.45">
      <c r="A2633" s="26">
        <f t="shared" si="309"/>
        <v>44</v>
      </c>
      <c r="E2633" s="26">
        <v>52</v>
      </c>
      <c r="S2633" s="26" t="e">
        <f t="shared" ca="1" si="308"/>
        <v>#N/A</v>
      </c>
    </row>
    <row r="2642" spans="1:21" x14ac:dyDescent="0.45">
      <c r="A2642" s="26">
        <f>(ROW()+58)/60</f>
        <v>45</v>
      </c>
      <c r="B2642" s="26">
        <f ca="1">INDIRECT("select!E"&amp;TEXT($B$1+A2642,"#"))</f>
        <v>0</v>
      </c>
      <c r="C2642" s="26" t="e">
        <f ca="1">VLOOKUP(B2642,$A$3181:$D$3190,4)</f>
        <v>#N/A</v>
      </c>
      <c r="D2642" s="26" t="e">
        <f ca="1">VLOOKUP(B2642,$A$3181:$D$3190,3)</f>
        <v>#N/A</v>
      </c>
      <c r="E2642" s="26">
        <v>1</v>
      </c>
      <c r="F2642" s="26" t="str">
        <f t="shared" ref="F2642:F2664" ca="1" si="310">IF(E2642&lt;=D$62,INDIRECT("E"&amp;TEXT($F$1+C$62+E2642-1,"#")),"")</f>
        <v>金融・保険</v>
      </c>
      <c r="G2642" s="26">
        <f ca="1">INDIRECT("select!G"&amp;TEXT($B$1+A2642,"#"))</f>
        <v>0</v>
      </c>
      <c r="H2642" s="26" t="e">
        <f ca="1">VLOOKUP(G2642,E$3181:G$3219,3,0)</f>
        <v>#N/A</v>
      </c>
      <c r="I2642" s="26" t="e">
        <f ca="1">VLOOKUP(G2642,E$3181:G$3219,2,0)</f>
        <v>#N/A</v>
      </c>
      <c r="J2642" s="26" t="e">
        <f t="shared" ref="J2642:J2650" ca="1" si="311">IF(E2642&lt;=INDIRECT("I$"&amp;TEXT(ROW()-E2642+1,"#")),INDIRECT("H$"&amp;TEXT($F$1+INDIRECT("H$"&amp;TEXT(ROW()-E2642+1,"#"))+E2642-1,"#")),"")</f>
        <v>#N/A</v>
      </c>
      <c r="K2642" s="26">
        <f ca="1">INDIRECT("select!H"&amp;TEXT($B$1+A2642,"#"))</f>
        <v>0</v>
      </c>
      <c r="L2642" s="26" t="e">
        <f ca="1">VLOOKUP(K2642,H$3181:J$3287,3,0)</f>
        <v>#N/A</v>
      </c>
      <c r="M2642" s="26" t="e">
        <f ca="1">VLOOKUP(K2642,H$3181:J$3287,2,0)</f>
        <v>#N/A</v>
      </c>
      <c r="N2642" s="26" t="e">
        <f t="shared" ref="N2642:N2664" ca="1" si="312">IF(E2642&lt;=INDIRECT("M$"&amp;TEXT(ROW()-E2642+1,"#")),INDIRECT("K$"&amp;TEXT($F$1+INDIRECT("L$"&amp;TEXT(ROW()-E2642+1,"#"))+E2642-1,"#")),"")</f>
        <v>#N/A</v>
      </c>
      <c r="O2642" s="26">
        <f ca="1">INDIRECT("select!I"&amp;TEXT($B$1+A2642,"#"))</f>
        <v>0</v>
      </c>
      <c r="Q2642" s="26" t="e">
        <f ca="1">VLOOKUP(O2642,K$3181:O$3570,5,0)</f>
        <v>#N/A</v>
      </c>
      <c r="R2642" s="26" t="e">
        <f ca="1">VLOOKUP(O2642,K$3181:O$3570,4,0)</f>
        <v>#N/A</v>
      </c>
      <c r="S2642" s="26" t="e">
        <f t="shared" ref="S2642:S2673" ca="1" si="313">IF(E2642&lt;=INDIRECT("R$"&amp;TEXT(ROW()-E2642+1,"#")),INDIRECT("P$"&amp;TEXT($F$1+INDIRECT("Q$"&amp;TEXT(ROW()-E2642+1,"#"))+E2642-1,"#")),"")</f>
        <v>#N/A</v>
      </c>
      <c r="T2642" s="26" t="str">
        <f ca="1">IFERROR(VLOOKUP(O2642,K$3181:O$3570,2,0),"")</f>
        <v/>
      </c>
      <c r="U2642" s="26">
        <f ca="1">IFERROR(VLOOKUP(O2642,K$3181:O$3570,3,0),0)</f>
        <v>0</v>
      </c>
    </row>
    <row r="2643" spans="1:21" x14ac:dyDescent="0.45">
      <c r="A2643" s="26">
        <f t="shared" ref="A2643:A2674" si="314">A2642</f>
        <v>45</v>
      </c>
      <c r="E2643" s="26">
        <v>2</v>
      </c>
      <c r="F2643" s="26" t="str">
        <f t="shared" ca="1" si="310"/>
        <v/>
      </c>
      <c r="J2643" s="26" t="e">
        <f t="shared" ca="1" si="311"/>
        <v>#N/A</v>
      </c>
      <c r="N2643" s="26" t="e">
        <f t="shared" ca="1" si="312"/>
        <v>#N/A</v>
      </c>
      <c r="S2643" s="26" t="e">
        <f t="shared" ca="1" si="313"/>
        <v>#N/A</v>
      </c>
    </row>
    <row r="2644" spans="1:21" x14ac:dyDescent="0.45">
      <c r="A2644" s="26">
        <f t="shared" si="314"/>
        <v>45</v>
      </c>
      <c r="E2644" s="26">
        <v>3</v>
      </c>
      <c r="F2644" s="26" t="str">
        <f t="shared" ca="1" si="310"/>
        <v/>
      </c>
      <c r="J2644" s="26" t="e">
        <f t="shared" ca="1" si="311"/>
        <v>#N/A</v>
      </c>
      <c r="N2644" s="26" t="e">
        <f t="shared" ca="1" si="312"/>
        <v>#N/A</v>
      </c>
      <c r="S2644" s="26" t="e">
        <f t="shared" ca="1" si="313"/>
        <v>#N/A</v>
      </c>
    </row>
    <row r="2645" spans="1:21" x14ac:dyDescent="0.45">
      <c r="A2645" s="26">
        <f t="shared" si="314"/>
        <v>45</v>
      </c>
      <c r="E2645" s="26">
        <v>4</v>
      </c>
      <c r="F2645" s="26" t="str">
        <f t="shared" ca="1" si="310"/>
        <v/>
      </c>
      <c r="J2645" s="26" t="e">
        <f t="shared" ca="1" si="311"/>
        <v>#N/A</v>
      </c>
      <c r="N2645" s="26" t="e">
        <f t="shared" ca="1" si="312"/>
        <v>#N/A</v>
      </c>
      <c r="S2645" s="26" t="e">
        <f t="shared" ca="1" si="313"/>
        <v>#N/A</v>
      </c>
    </row>
    <row r="2646" spans="1:21" x14ac:dyDescent="0.45">
      <c r="A2646" s="26">
        <f t="shared" si="314"/>
        <v>45</v>
      </c>
      <c r="E2646" s="26">
        <v>5</v>
      </c>
      <c r="F2646" s="26" t="str">
        <f t="shared" ca="1" si="310"/>
        <v/>
      </c>
      <c r="J2646" s="26" t="e">
        <f t="shared" ca="1" si="311"/>
        <v>#N/A</v>
      </c>
      <c r="N2646" s="26" t="e">
        <f t="shared" ca="1" si="312"/>
        <v>#N/A</v>
      </c>
      <c r="S2646" s="26" t="e">
        <f t="shared" ca="1" si="313"/>
        <v>#N/A</v>
      </c>
    </row>
    <row r="2647" spans="1:21" x14ac:dyDescent="0.45">
      <c r="A2647" s="26">
        <f t="shared" si="314"/>
        <v>45</v>
      </c>
      <c r="E2647" s="26">
        <v>6</v>
      </c>
      <c r="F2647" s="26" t="str">
        <f t="shared" ca="1" si="310"/>
        <v/>
      </c>
      <c r="J2647" s="26" t="e">
        <f t="shared" ca="1" si="311"/>
        <v>#N/A</v>
      </c>
      <c r="N2647" s="26" t="e">
        <f t="shared" ca="1" si="312"/>
        <v>#N/A</v>
      </c>
      <c r="S2647" s="26" t="e">
        <f t="shared" ca="1" si="313"/>
        <v>#N/A</v>
      </c>
    </row>
    <row r="2648" spans="1:21" x14ac:dyDescent="0.45">
      <c r="A2648" s="26">
        <f t="shared" si="314"/>
        <v>45</v>
      </c>
      <c r="E2648" s="26">
        <v>7</v>
      </c>
      <c r="F2648" s="26" t="str">
        <f t="shared" ca="1" si="310"/>
        <v/>
      </c>
      <c r="J2648" s="26" t="e">
        <f t="shared" ca="1" si="311"/>
        <v>#N/A</v>
      </c>
      <c r="N2648" s="26" t="e">
        <f t="shared" ca="1" si="312"/>
        <v>#N/A</v>
      </c>
      <c r="S2648" s="26" t="e">
        <f t="shared" ca="1" si="313"/>
        <v>#N/A</v>
      </c>
    </row>
    <row r="2649" spans="1:21" x14ac:dyDescent="0.45">
      <c r="A2649" s="26">
        <f t="shared" si="314"/>
        <v>45</v>
      </c>
      <c r="E2649" s="26">
        <v>8</v>
      </c>
      <c r="F2649" s="26" t="str">
        <f t="shared" ca="1" si="310"/>
        <v/>
      </c>
      <c r="J2649" s="26" t="e">
        <f t="shared" ca="1" si="311"/>
        <v>#N/A</v>
      </c>
      <c r="N2649" s="26" t="e">
        <f t="shared" ca="1" si="312"/>
        <v>#N/A</v>
      </c>
      <c r="S2649" s="26" t="e">
        <f t="shared" ca="1" si="313"/>
        <v>#N/A</v>
      </c>
    </row>
    <row r="2650" spans="1:21" x14ac:dyDescent="0.45">
      <c r="A2650" s="26">
        <f t="shared" si="314"/>
        <v>45</v>
      </c>
      <c r="E2650" s="26">
        <v>9</v>
      </c>
      <c r="F2650" s="26" t="str">
        <f t="shared" ca="1" si="310"/>
        <v/>
      </c>
      <c r="J2650" s="26" t="e">
        <f t="shared" ca="1" si="311"/>
        <v>#N/A</v>
      </c>
      <c r="N2650" s="26" t="e">
        <f t="shared" ca="1" si="312"/>
        <v>#N/A</v>
      </c>
      <c r="S2650" s="26" t="e">
        <f t="shared" ca="1" si="313"/>
        <v>#N/A</v>
      </c>
    </row>
    <row r="2651" spans="1:21" x14ac:dyDescent="0.45">
      <c r="A2651" s="26">
        <f t="shared" si="314"/>
        <v>45</v>
      </c>
      <c r="E2651" s="26">
        <v>10</v>
      </c>
      <c r="F2651" s="26" t="str">
        <f t="shared" ca="1" si="310"/>
        <v/>
      </c>
      <c r="N2651" s="26" t="e">
        <f t="shared" ca="1" si="312"/>
        <v>#N/A</v>
      </c>
      <c r="S2651" s="26" t="e">
        <f t="shared" ca="1" si="313"/>
        <v>#N/A</v>
      </c>
    </row>
    <row r="2652" spans="1:21" x14ac:dyDescent="0.45">
      <c r="A2652" s="26">
        <f t="shared" si="314"/>
        <v>45</v>
      </c>
      <c r="E2652" s="26">
        <v>11</v>
      </c>
      <c r="F2652" s="26" t="str">
        <f t="shared" ca="1" si="310"/>
        <v/>
      </c>
      <c r="N2652" s="26" t="e">
        <f t="shared" ca="1" si="312"/>
        <v>#N/A</v>
      </c>
      <c r="S2652" s="26" t="e">
        <f t="shared" ca="1" si="313"/>
        <v>#N/A</v>
      </c>
    </row>
    <row r="2653" spans="1:21" x14ac:dyDescent="0.45">
      <c r="A2653" s="26">
        <f t="shared" si="314"/>
        <v>45</v>
      </c>
      <c r="E2653" s="26">
        <v>12</v>
      </c>
      <c r="F2653" s="26" t="str">
        <f t="shared" ca="1" si="310"/>
        <v/>
      </c>
      <c r="N2653" s="26" t="e">
        <f t="shared" ca="1" si="312"/>
        <v>#N/A</v>
      </c>
      <c r="S2653" s="26" t="e">
        <f t="shared" ca="1" si="313"/>
        <v>#N/A</v>
      </c>
    </row>
    <row r="2654" spans="1:21" x14ac:dyDescent="0.45">
      <c r="A2654" s="26">
        <f t="shared" si="314"/>
        <v>45</v>
      </c>
      <c r="E2654" s="26">
        <v>13</v>
      </c>
      <c r="F2654" s="26" t="str">
        <f t="shared" ca="1" si="310"/>
        <v/>
      </c>
      <c r="N2654" s="26" t="e">
        <f t="shared" ca="1" si="312"/>
        <v>#N/A</v>
      </c>
      <c r="S2654" s="26" t="e">
        <f t="shared" ca="1" si="313"/>
        <v>#N/A</v>
      </c>
    </row>
    <row r="2655" spans="1:21" x14ac:dyDescent="0.45">
      <c r="A2655" s="26">
        <f t="shared" si="314"/>
        <v>45</v>
      </c>
      <c r="E2655" s="26">
        <v>14</v>
      </c>
      <c r="F2655" s="26" t="str">
        <f t="shared" ca="1" si="310"/>
        <v/>
      </c>
      <c r="N2655" s="26" t="e">
        <f t="shared" ca="1" si="312"/>
        <v>#N/A</v>
      </c>
      <c r="S2655" s="26" t="e">
        <f t="shared" ca="1" si="313"/>
        <v>#N/A</v>
      </c>
    </row>
    <row r="2656" spans="1:21" x14ac:dyDescent="0.45">
      <c r="A2656" s="26">
        <f t="shared" si="314"/>
        <v>45</v>
      </c>
      <c r="E2656" s="26">
        <v>15</v>
      </c>
      <c r="F2656" s="26" t="str">
        <f t="shared" ca="1" si="310"/>
        <v/>
      </c>
      <c r="N2656" s="26" t="e">
        <f t="shared" ca="1" si="312"/>
        <v>#N/A</v>
      </c>
      <c r="S2656" s="26" t="e">
        <f t="shared" ca="1" si="313"/>
        <v>#N/A</v>
      </c>
    </row>
    <row r="2657" spans="1:19" x14ac:dyDescent="0.45">
      <c r="A2657" s="26">
        <f t="shared" si="314"/>
        <v>45</v>
      </c>
      <c r="E2657" s="26">
        <v>16</v>
      </c>
      <c r="F2657" s="26" t="str">
        <f t="shared" ca="1" si="310"/>
        <v/>
      </c>
      <c r="N2657" s="26" t="e">
        <f t="shared" ca="1" si="312"/>
        <v>#N/A</v>
      </c>
      <c r="S2657" s="26" t="e">
        <f t="shared" ca="1" si="313"/>
        <v>#N/A</v>
      </c>
    </row>
    <row r="2658" spans="1:19" x14ac:dyDescent="0.45">
      <c r="A2658" s="26">
        <f t="shared" si="314"/>
        <v>45</v>
      </c>
      <c r="E2658" s="26">
        <v>17</v>
      </c>
      <c r="F2658" s="26" t="str">
        <f t="shared" ca="1" si="310"/>
        <v/>
      </c>
      <c r="N2658" s="26" t="e">
        <f t="shared" ca="1" si="312"/>
        <v>#N/A</v>
      </c>
      <c r="S2658" s="26" t="e">
        <f t="shared" ca="1" si="313"/>
        <v>#N/A</v>
      </c>
    </row>
    <row r="2659" spans="1:19" x14ac:dyDescent="0.45">
      <c r="A2659" s="26">
        <f t="shared" si="314"/>
        <v>45</v>
      </c>
      <c r="E2659" s="26">
        <v>18</v>
      </c>
      <c r="F2659" s="26" t="str">
        <f t="shared" ca="1" si="310"/>
        <v/>
      </c>
      <c r="N2659" s="26" t="e">
        <f t="shared" ca="1" si="312"/>
        <v>#N/A</v>
      </c>
      <c r="S2659" s="26" t="e">
        <f t="shared" ca="1" si="313"/>
        <v>#N/A</v>
      </c>
    </row>
    <row r="2660" spans="1:19" x14ac:dyDescent="0.45">
      <c r="A2660" s="26">
        <f t="shared" si="314"/>
        <v>45</v>
      </c>
      <c r="E2660" s="26">
        <v>19</v>
      </c>
      <c r="F2660" s="26" t="str">
        <f t="shared" ca="1" si="310"/>
        <v/>
      </c>
      <c r="N2660" s="26" t="e">
        <f t="shared" ca="1" si="312"/>
        <v>#N/A</v>
      </c>
      <c r="S2660" s="26" t="e">
        <f t="shared" ca="1" si="313"/>
        <v>#N/A</v>
      </c>
    </row>
    <row r="2661" spans="1:19" x14ac:dyDescent="0.45">
      <c r="A2661" s="26">
        <f t="shared" si="314"/>
        <v>45</v>
      </c>
      <c r="E2661" s="26">
        <v>20</v>
      </c>
      <c r="F2661" s="26" t="str">
        <f t="shared" ca="1" si="310"/>
        <v/>
      </c>
      <c r="N2661" s="26" t="e">
        <f t="shared" ca="1" si="312"/>
        <v>#N/A</v>
      </c>
      <c r="S2661" s="26" t="e">
        <f t="shared" ca="1" si="313"/>
        <v>#N/A</v>
      </c>
    </row>
    <row r="2662" spans="1:19" x14ac:dyDescent="0.45">
      <c r="A2662" s="26">
        <f t="shared" si="314"/>
        <v>45</v>
      </c>
      <c r="E2662" s="26">
        <v>21</v>
      </c>
      <c r="F2662" s="26" t="str">
        <f t="shared" ca="1" si="310"/>
        <v/>
      </c>
      <c r="N2662" s="26" t="e">
        <f t="shared" ca="1" si="312"/>
        <v>#N/A</v>
      </c>
      <c r="S2662" s="26" t="e">
        <f t="shared" ca="1" si="313"/>
        <v>#N/A</v>
      </c>
    </row>
    <row r="2663" spans="1:19" x14ac:dyDescent="0.45">
      <c r="A2663" s="26">
        <f t="shared" si="314"/>
        <v>45</v>
      </c>
      <c r="E2663" s="26">
        <v>22</v>
      </c>
      <c r="F2663" s="26" t="str">
        <f t="shared" ca="1" si="310"/>
        <v/>
      </c>
      <c r="N2663" s="26" t="e">
        <f t="shared" ca="1" si="312"/>
        <v>#N/A</v>
      </c>
      <c r="S2663" s="26" t="e">
        <f t="shared" ca="1" si="313"/>
        <v>#N/A</v>
      </c>
    </row>
    <row r="2664" spans="1:19" x14ac:dyDescent="0.45">
      <c r="A2664" s="26">
        <f t="shared" si="314"/>
        <v>45</v>
      </c>
      <c r="E2664" s="26">
        <v>23</v>
      </c>
      <c r="F2664" s="26" t="str">
        <f t="shared" ca="1" si="310"/>
        <v/>
      </c>
      <c r="N2664" s="26" t="e">
        <f t="shared" ca="1" si="312"/>
        <v>#N/A</v>
      </c>
      <c r="S2664" s="26" t="e">
        <f t="shared" ca="1" si="313"/>
        <v>#N/A</v>
      </c>
    </row>
    <row r="2665" spans="1:19" x14ac:dyDescent="0.45">
      <c r="A2665" s="26">
        <f t="shared" si="314"/>
        <v>45</v>
      </c>
      <c r="E2665" s="26">
        <v>24</v>
      </c>
      <c r="S2665" s="26" t="e">
        <f t="shared" ca="1" si="313"/>
        <v>#N/A</v>
      </c>
    </row>
    <row r="2666" spans="1:19" x14ac:dyDescent="0.45">
      <c r="A2666" s="26">
        <f t="shared" si="314"/>
        <v>45</v>
      </c>
      <c r="E2666" s="26">
        <v>25</v>
      </c>
      <c r="S2666" s="26" t="e">
        <f t="shared" ca="1" si="313"/>
        <v>#N/A</v>
      </c>
    </row>
    <row r="2667" spans="1:19" x14ac:dyDescent="0.45">
      <c r="A2667" s="26">
        <f t="shared" si="314"/>
        <v>45</v>
      </c>
      <c r="E2667" s="26">
        <v>26</v>
      </c>
      <c r="S2667" s="26" t="e">
        <f t="shared" ca="1" si="313"/>
        <v>#N/A</v>
      </c>
    </row>
    <row r="2668" spans="1:19" x14ac:dyDescent="0.45">
      <c r="A2668" s="26">
        <f t="shared" si="314"/>
        <v>45</v>
      </c>
      <c r="E2668" s="26">
        <v>27</v>
      </c>
      <c r="S2668" s="26" t="e">
        <f t="shared" ca="1" si="313"/>
        <v>#N/A</v>
      </c>
    </row>
    <row r="2669" spans="1:19" x14ac:dyDescent="0.45">
      <c r="A2669" s="26">
        <f t="shared" si="314"/>
        <v>45</v>
      </c>
      <c r="E2669" s="26">
        <v>28</v>
      </c>
      <c r="S2669" s="26" t="e">
        <f t="shared" ca="1" si="313"/>
        <v>#N/A</v>
      </c>
    </row>
    <row r="2670" spans="1:19" x14ac:dyDescent="0.45">
      <c r="A2670" s="26">
        <f t="shared" si="314"/>
        <v>45</v>
      </c>
      <c r="E2670" s="26">
        <v>29</v>
      </c>
      <c r="S2670" s="26" t="e">
        <f t="shared" ca="1" si="313"/>
        <v>#N/A</v>
      </c>
    </row>
    <row r="2671" spans="1:19" x14ac:dyDescent="0.45">
      <c r="A2671" s="26">
        <f t="shared" si="314"/>
        <v>45</v>
      </c>
      <c r="E2671" s="26">
        <v>30</v>
      </c>
      <c r="S2671" s="26" t="e">
        <f t="shared" ca="1" si="313"/>
        <v>#N/A</v>
      </c>
    </row>
    <row r="2672" spans="1:19" x14ac:dyDescent="0.45">
      <c r="A2672" s="26">
        <f t="shared" si="314"/>
        <v>45</v>
      </c>
      <c r="E2672" s="26">
        <v>31</v>
      </c>
      <c r="S2672" s="26" t="e">
        <f t="shared" ca="1" si="313"/>
        <v>#N/A</v>
      </c>
    </row>
    <row r="2673" spans="1:19" x14ac:dyDescent="0.45">
      <c r="A2673" s="26">
        <f t="shared" si="314"/>
        <v>45</v>
      </c>
      <c r="E2673" s="26">
        <v>32</v>
      </c>
      <c r="S2673" s="26" t="e">
        <f t="shared" ca="1" si="313"/>
        <v>#N/A</v>
      </c>
    </row>
    <row r="2674" spans="1:19" x14ac:dyDescent="0.45">
      <c r="A2674" s="26">
        <f t="shared" si="314"/>
        <v>45</v>
      </c>
      <c r="E2674" s="26">
        <v>33</v>
      </c>
      <c r="S2674" s="26" t="e">
        <f t="shared" ref="S2674:S2693" ca="1" si="315">IF(E2674&lt;=INDIRECT("R$"&amp;TEXT(ROW()-E2674+1,"#")),INDIRECT("P$"&amp;TEXT($F$1+INDIRECT("Q$"&amp;TEXT(ROW()-E2674+1,"#"))+E2674-1,"#")),"")</f>
        <v>#N/A</v>
      </c>
    </row>
    <row r="2675" spans="1:19" x14ac:dyDescent="0.45">
      <c r="A2675" s="26">
        <f t="shared" ref="A2675:A2693" si="316">A2674</f>
        <v>45</v>
      </c>
      <c r="E2675" s="26">
        <v>34</v>
      </c>
      <c r="S2675" s="26" t="e">
        <f t="shared" ca="1" si="315"/>
        <v>#N/A</v>
      </c>
    </row>
    <row r="2676" spans="1:19" x14ac:dyDescent="0.45">
      <c r="A2676" s="26">
        <f t="shared" si="316"/>
        <v>45</v>
      </c>
      <c r="E2676" s="26">
        <v>35</v>
      </c>
      <c r="S2676" s="26" t="e">
        <f t="shared" ca="1" si="315"/>
        <v>#N/A</v>
      </c>
    </row>
    <row r="2677" spans="1:19" x14ac:dyDescent="0.45">
      <c r="A2677" s="26">
        <f t="shared" si="316"/>
        <v>45</v>
      </c>
      <c r="E2677" s="26">
        <v>36</v>
      </c>
      <c r="S2677" s="26" t="e">
        <f t="shared" ca="1" si="315"/>
        <v>#N/A</v>
      </c>
    </row>
    <row r="2678" spans="1:19" x14ac:dyDescent="0.45">
      <c r="A2678" s="26">
        <f t="shared" si="316"/>
        <v>45</v>
      </c>
      <c r="E2678" s="26">
        <v>37</v>
      </c>
      <c r="S2678" s="26" t="e">
        <f t="shared" ca="1" si="315"/>
        <v>#N/A</v>
      </c>
    </row>
    <row r="2679" spans="1:19" x14ac:dyDescent="0.45">
      <c r="A2679" s="26">
        <f t="shared" si="316"/>
        <v>45</v>
      </c>
      <c r="E2679" s="26">
        <v>38</v>
      </c>
      <c r="S2679" s="26" t="e">
        <f t="shared" ca="1" si="315"/>
        <v>#N/A</v>
      </c>
    </row>
    <row r="2680" spans="1:19" x14ac:dyDescent="0.45">
      <c r="A2680" s="26">
        <f t="shared" si="316"/>
        <v>45</v>
      </c>
      <c r="E2680" s="26">
        <v>39</v>
      </c>
      <c r="S2680" s="26" t="e">
        <f t="shared" ca="1" si="315"/>
        <v>#N/A</v>
      </c>
    </row>
    <row r="2681" spans="1:19" x14ac:dyDescent="0.45">
      <c r="A2681" s="26">
        <f t="shared" si="316"/>
        <v>45</v>
      </c>
      <c r="E2681" s="26">
        <v>40</v>
      </c>
      <c r="S2681" s="26" t="e">
        <f t="shared" ca="1" si="315"/>
        <v>#N/A</v>
      </c>
    </row>
    <row r="2682" spans="1:19" x14ac:dyDescent="0.45">
      <c r="A2682" s="26">
        <f t="shared" si="316"/>
        <v>45</v>
      </c>
      <c r="E2682" s="26">
        <v>41</v>
      </c>
      <c r="S2682" s="26" t="e">
        <f t="shared" ca="1" si="315"/>
        <v>#N/A</v>
      </c>
    </row>
    <row r="2683" spans="1:19" x14ac:dyDescent="0.45">
      <c r="A2683" s="26">
        <f t="shared" si="316"/>
        <v>45</v>
      </c>
      <c r="E2683" s="26">
        <v>42</v>
      </c>
      <c r="S2683" s="26" t="e">
        <f t="shared" ca="1" si="315"/>
        <v>#N/A</v>
      </c>
    </row>
    <row r="2684" spans="1:19" x14ac:dyDescent="0.45">
      <c r="A2684" s="26">
        <f t="shared" si="316"/>
        <v>45</v>
      </c>
      <c r="E2684" s="26">
        <v>43</v>
      </c>
      <c r="S2684" s="26" t="e">
        <f t="shared" ca="1" si="315"/>
        <v>#N/A</v>
      </c>
    </row>
    <row r="2685" spans="1:19" x14ac:dyDescent="0.45">
      <c r="A2685" s="26">
        <f t="shared" si="316"/>
        <v>45</v>
      </c>
      <c r="E2685" s="26">
        <v>44</v>
      </c>
      <c r="S2685" s="26" t="e">
        <f t="shared" ca="1" si="315"/>
        <v>#N/A</v>
      </c>
    </row>
    <row r="2686" spans="1:19" x14ac:dyDescent="0.45">
      <c r="A2686" s="26">
        <f t="shared" si="316"/>
        <v>45</v>
      </c>
      <c r="E2686" s="26">
        <v>45</v>
      </c>
      <c r="S2686" s="26" t="e">
        <f t="shared" ca="1" si="315"/>
        <v>#N/A</v>
      </c>
    </row>
    <row r="2687" spans="1:19" x14ac:dyDescent="0.45">
      <c r="A2687" s="26">
        <f t="shared" si="316"/>
        <v>45</v>
      </c>
      <c r="E2687" s="26">
        <v>46</v>
      </c>
      <c r="S2687" s="26" t="e">
        <f t="shared" ca="1" si="315"/>
        <v>#N/A</v>
      </c>
    </row>
    <row r="2688" spans="1:19" x14ac:dyDescent="0.45">
      <c r="A2688" s="26">
        <f t="shared" si="316"/>
        <v>45</v>
      </c>
      <c r="E2688" s="26">
        <v>47</v>
      </c>
      <c r="S2688" s="26" t="e">
        <f t="shared" ca="1" si="315"/>
        <v>#N/A</v>
      </c>
    </row>
    <row r="2689" spans="1:21" x14ac:dyDescent="0.45">
      <c r="A2689" s="26">
        <f t="shared" si="316"/>
        <v>45</v>
      </c>
      <c r="E2689" s="26">
        <v>48</v>
      </c>
      <c r="S2689" s="26" t="e">
        <f t="shared" ca="1" si="315"/>
        <v>#N/A</v>
      </c>
    </row>
    <row r="2690" spans="1:21" x14ac:dyDescent="0.45">
      <c r="A2690" s="26">
        <f t="shared" si="316"/>
        <v>45</v>
      </c>
      <c r="E2690" s="26">
        <v>49</v>
      </c>
      <c r="S2690" s="26" t="e">
        <f t="shared" ca="1" si="315"/>
        <v>#N/A</v>
      </c>
    </row>
    <row r="2691" spans="1:21" x14ac:dyDescent="0.45">
      <c r="A2691" s="26">
        <f t="shared" si="316"/>
        <v>45</v>
      </c>
      <c r="E2691" s="26">
        <v>50</v>
      </c>
      <c r="S2691" s="26" t="e">
        <f t="shared" ca="1" si="315"/>
        <v>#N/A</v>
      </c>
    </row>
    <row r="2692" spans="1:21" x14ac:dyDescent="0.45">
      <c r="A2692" s="26">
        <f t="shared" si="316"/>
        <v>45</v>
      </c>
      <c r="E2692" s="26">
        <v>51</v>
      </c>
      <c r="S2692" s="26" t="e">
        <f t="shared" ca="1" si="315"/>
        <v>#N/A</v>
      </c>
    </row>
    <row r="2693" spans="1:21" x14ac:dyDescent="0.45">
      <c r="A2693" s="26">
        <f t="shared" si="316"/>
        <v>45</v>
      </c>
      <c r="E2693" s="26">
        <v>52</v>
      </c>
      <c r="S2693" s="26" t="e">
        <f t="shared" ca="1" si="315"/>
        <v>#N/A</v>
      </c>
    </row>
    <row r="2702" spans="1:21" x14ac:dyDescent="0.45">
      <c r="A2702" s="26">
        <f>(ROW()+58)/60</f>
        <v>46</v>
      </c>
      <c r="B2702" s="26">
        <f ca="1">INDIRECT("select!E"&amp;TEXT($B$1+A2702,"#"))</f>
        <v>0</v>
      </c>
      <c r="C2702" s="26" t="e">
        <f ca="1">VLOOKUP(B2702,$A$3181:$D$3190,4)</f>
        <v>#N/A</v>
      </c>
      <c r="D2702" s="26" t="e">
        <f ca="1">VLOOKUP(B2702,$A$3181:$D$3190,3)</f>
        <v>#N/A</v>
      </c>
      <c r="E2702" s="26">
        <v>1</v>
      </c>
      <c r="F2702" s="26" t="str">
        <f t="shared" ref="F2702:F2724" ca="1" si="317">IF(E2702&lt;=D$62,INDIRECT("E"&amp;TEXT($F$1+C$62+E2702-1,"#")),"")</f>
        <v>金融・保険</v>
      </c>
      <c r="G2702" s="26">
        <f ca="1">INDIRECT("select!G"&amp;TEXT($B$1+A2702,"#"))</f>
        <v>0</v>
      </c>
      <c r="H2702" s="26" t="e">
        <f ca="1">VLOOKUP(G2702,E$3181:G$3219,3,0)</f>
        <v>#N/A</v>
      </c>
      <c r="I2702" s="26" t="e">
        <f ca="1">VLOOKUP(G2702,E$3181:G$3219,2,0)</f>
        <v>#N/A</v>
      </c>
      <c r="J2702" s="26" t="e">
        <f t="shared" ref="J2702:J2710" ca="1" si="318">IF(E2702&lt;=INDIRECT("I$"&amp;TEXT(ROW()-E2702+1,"#")),INDIRECT("H$"&amp;TEXT($F$1+INDIRECT("H$"&amp;TEXT(ROW()-E2702+1,"#"))+E2702-1,"#")),"")</f>
        <v>#N/A</v>
      </c>
      <c r="K2702" s="26">
        <f ca="1">INDIRECT("select!H"&amp;TEXT($B$1+A2702,"#"))</f>
        <v>0</v>
      </c>
      <c r="L2702" s="26" t="e">
        <f ca="1">VLOOKUP(K2702,H$3181:J$3287,3,0)</f>
        <v>#N/A</v>
      </c>
      <c r="M2702" s="26" t="e">
        <f ca="1">VLOOKUP(K2702,H$3181:J$3287,2,0)</f>
        <v>#N/A</v>
      </c>
      <c r="N2702" s="26" t="e">
        <f t="shared" ref="N2702:N2724" ca="1" si="319">IF(E2702&lt;=INDIRECT("M$"&amp;TEXT(ROW()-E2702+1,"#")),INDIRECT("K$"&amp;TEXT($F$1+INDIRECT("L$"&amp;TEXT(ROW()-E2702+1,"#"))+E2702-1,"#")),"")</f>
        <v>#N/A</v>
      </c>
      <c r="O2702" s="26">
        <f ca="1">INDIRECT("select!I"&amp;TEXT($B$1+A2702,"#"))</f>
        <v>0</v>
      </c>
      <c r="Q2702" s="26" t="e">
        <f ca="1">VLOOKUP(O2702,K$3181:O$3570,5,0)</f>
        <v>#N/A</v>
      </c>
      <c r="R2702" s="26" t="e">
        <f ca="1">VLOOKUP(O2702,K$3181:O$3570,4,0)</f>
        <v>#N/A</v>
      </c>
      <c r="S2702" s="26" t="e">
        <f t="shared" ref="S2702:S2733" ca="1" si="320">IF(E2702&lt;=INDIRECT("R$"&amp;TEXT(ROW()-E2702+1,"#")),INDIRECT("P$"&amp;TEXT($F$1+INDIRECT("Q$"&amp;TEXT(ROW()-E2702+1,"#"))+E2702-1,"#")),"")</f>
        <v>#N/A</v>
      </c>
      <c r="T2702" s="26" t="str">
        <f ca="1">IFERROR(VLOOKUP(O2702,K$3181:O$3570,2,0),"")</f>
        <v/>
      </c>
      <c r="U2702" s="26">
        <f ca="1">IFERROR(VLOOKUP(O2702,K$3181:O$3570,3,0),0)</f>
        <v>0</v>
      </c>
    </row>
    <row r="2703" spans="1:21" x14ac:dyDescent="0.45">
      <c r="A2703" s="26">
        <f t="shared" ref="A2703:A2734" si="321">A2702</f>
        <v>46</v>
      </c>
      <c r="E2703" s="26">
        <v>2</v>
      </c>
      <c r="F2703" s="26" t="str">
        <f t="shared" ca="1" si="317"/>
        <v/>
      </c>
      <c r="J2703" s="26" t="e">
        <f t="shared" ca="1" si="318"/>
        <v>#N/A</v>
      </c>
      <c r="N2703" s="26" t="e">
        <f t="shared" ca="1" si="319"/>
        <v>#N/A</v>
      </c>
      <c r="S2703" s="26" t="e">
        <f t="shared" ca="1" si="320"/>
        <v>#N/A</v>
      </c>
    </row>
    <row r="2704" spans="1:21" x14ac:dyDescent="0.45">
      <c r="A2704" s="26">
        <f t="shared" si="321"/>
        <v>46</v>
      </c>
      <c r="E2704" s="26">
        <v>3</v>
      </c>
      <c r="F2704" s="26" t="str">
        <f t="shared" ca="1" si="317"/>
        <v/>
      </c>
      <c r="J2704" s="26" t="e">
        <f t="shared" ca="1" si="318"/>
        <v>#N/A</v>
      </c>
      <c r="N2704" s="26" t="e">
        <f t="shared" ca="1" si="319"/>
        <v>#N/A</v>
      </c>
      <c r="S2704" s="26" t="e">
        <f t="shared" ca="1" si="320"/>
        <v>#N/A</v>
      </c>
    </row>
    <row r="2705" spans="1:19" x14ac:dyDescent="0.45">
      <c r="A2705" s="26">
        <f t="shared" si="321"/>
        <v>46</v>
      </c>
      <c r="E2705" s="26">
        <v>4</v>
      </c>
      <c r="F2705" s="26" t="str">
        <f t="shared" ca="1" si="317"/>
        <v/>
      </c>
      <c r="J2705" s="26" t="e">
        <f t="shared" ca="1" si="318"/>
        <v>#N/A</v>
      </c>
      <c r="N2705" s="26" t="e">
        <f t="shared" ca="1" si="319"/>
        <v>#N/A</v>
      </c>
      <c r="S2705" s="26" t="e">
        <f t="shared" ca="1" si="320"/>
        <v>#N/A</v>
      </c>
    </row>
    <row r="2706" spans="1:19" x14ac:dyDescent="0.45">
      <c r="A2706" s="26">
        <f t="shared" si="321"/>
        <v>46</v>
      </c>
      <c r="E2706" s="26">
        <v>5</v>
      </c>
      <c r="F2706" s="26" t="str">
        <f t="shared" ca="1" si="317"/>
        <v/>
      </c>
      <c r="J2706" s="26" t="e">
        <f t="shared" ca="1" si="318"/>
        <v>#N/A</v>
      </c>
      <c r="N2706" s="26" t="e">
        <f t="shared" ca="1" si="319"/>
        <v>#N/A</v>
      </c>
      <c r="S2706" s="26" t="e">
        <f t="shared" ca="1" si="320"/>
        <v>#N/A</v>
      </c>
    </row>
    <row r="2707" spans="1:19" x14ac:dyDescent="0.45">
      <c r="A2707" s="26">
        <f t="shared" si="321"/>
        <v>46</v>
      </c>
      <c r="E2707" s="26">
        <v>6</v>
      </c>
      <c r="F2707" s="26" t="str">
        <f t="shared" ca="1" si="317"/>
        <v/>
      </c>
      <c r="J2707" s="26" t="e">
        <f t="shared" ca="1" si="318"/>
        <v>#N/A</v>
      </c>
      <c r="N2707" s="26" t="e">
        <f t="shared" ca="1" si="319"/>
        <v>#N/A</v>
      </c>
      <c r="S2707" s="26" t="e">
        <f t="shared" ca="1" si="320"/>
        <v>#N/A</v>
      </c>
    </row>
    <row r="2708" spans="1:19" x14ac:dyDescent="0.45">
      <c r="A2708" s="26">
        <f t="shared" si="321"/>
        <v>46</v>
      </c>
      <c r="E2708" s="26">
        <v>7</v>
      </c>
      <c r="F2708" s="26" t="str">
        <f t="shared" ca="1" si="317"/>
        <v/>
      </c>
      <c r="J2708" s="26" t="e">
        <f t="shared" ca="1" si="318"/>
        <v>#N/A</v>
      </c>
      <c r="N2708" s="26" t="e">
        <f t="shared" ca="1" si="319"/>
        <v>#N/A</v>
      </c>
      <c r="S2708" s="26" t="e">
        <f t="shared" ca="1" si="320"/>
        <v>#N/A</v>
      </c>
    </row>
    <row r="2709" spans="1:19" x14ac:dyDescent="0.45">
      <c r="A2709" s="26">
        <f t="shared" si="321"/>
        <v>46</v>
      </c>
      <c r="E2709" s="26">
        <v>8</v>
      </c>
      <c r="F2709" s="26" t="str">
        <f t="shared" ca="1" si="317"/>
        <v/>
      </c>
      <c r="J2709" s="26" t="e">
        <f t="shared" ca="1" si="318"/>
        <v>#N/A</v>
      </c>
      <c r="N2709" s="26" t="e">
        <f t="shared" ca="1" si="319"/>
        <v>#N/A</v>
      </c>
      <c r="S2709" s="26" t="e">
        <f t="shared" ca="1" si="320"/>
        <v>#N/A</v>
      </c>
    </row>
    <row r="2710" spans="1:19" x14ac:dyDescent="0.45">
      <c r="A2710" s="26">
        <f t="shared" si="321"/>
        <v>46</v>
      </c>
      <c r="E2710" s="26">
        <v>9</v>
      </c>
      <c r="F2710" s="26" t="str">
        <f t="shared" ca="1" si="317"/>
        <v/>
      </c>
      <c r="J2710" s="26" t="e">
        <f t="shared" ca="1" si="318"/>
        <v>#N/A</v>
      </c>
      <c r="N2710" s="26" t="e">
        <f t="shared" ca="1" si="319"/>
        <v>#N/A</v>
      </c>
      <c r="S2710" s="26" t="e">
        <f t="shared" ca="1" si="320"/>
        <v>#N/A</v>
      </c>
    </row>
    <row r="2711" spans="1:19" x14ac:dyDescent="0.45">
      <c r="A2711" s="26">
        <f t="shared" si="321"/>
        <v>46</v>
      </c>
      <c r="E2711" s="26">
        <v>10</v>
      </c>
      <c r="F2711" s="26" t="str">
        <f t="shared" ca="1" si="317"/>
        <v/>
      </c>
      <c r="N2711" s="26" t="e">
        <f t="shared" ca="1" si="319"/>
        <v>#N/A</v>
      </c>
      <c r="S2711" s="26" t="e">
        <f t="shared" ca="1" si="320"/>
        <v>#N/A</v>
      </c>
    </row>
    <row r="2712" spans="1:19" x14ac:dyDescent="0.45">
      <c r="A2712" s="26">
        <f t="shared" si="321"/>
        <v>46</v>
      </c>
      <c r="E2712" s="26">
        <v>11</v>
      </c>
      <c r="F2712" s="26" t="str">
        <f t="shared" ca="1" si="317"/>
        <v/>
      </c>
      <c r="N2712" s="26" t="e">
        <f t="shared" ca="1" si="319"/>
        <v>#N/A</v>
      </c>
      <c r="S2712" s="26" t="e">
        <f t="shared" ca="1" si="320"/>
        <v>#N/A</v>
      </c>
    </row>
    <row r="2713" spans="1:19" x14ac:dyDescent="0.45">
      <c r="A2713" s="26">
        <f t="shared" si="321"/>
        <v>46</v>
      </c>
      <c r="E2713" s="26">
        <v>12</v>
      </c>
      <c r="F2713" s="26" t="str">
        <f t="shared" ca="1" si="317"/>
        <v/>
      </c>
      <c r="N2713" s="26" t="e">
        <f t="shared" ca="1" si="319"/>
        <v>#N/A</v>
      </c>
      <c r="S2713" s="26" t="e">
        <f t="shared" ca="1" si="320"/>
        <v>#N/A</v>
      </c>
    </row>
    <row r="2714" spans="1:19" x14ac:dyDescent="0.45">
      <c r="A2714" s="26">
        <f t="shared" si="321"/>
        <v>46</v>
      </c>
      <c r="E2714" s="26">
        <v>13</v>
      </c>
      <c r="F2714" s="26" t="str">
        <f t="shared" ca="1" si="317"/>
        <v/>
      </c>
      <c r="N2714" s="26" t="e">
        <f t="shared" ca="1" si="319"/>
        <v>#N/A</v>
      </c>
      <c r="S2714" s="26" t="e">
        <f t="shared" ca="1" si="320"/>
        <v>#N/A</v>
      </c>
    </row>
    <row r="2715" spans="1:19" x14ac:dyDescent="0.45">
      <c r="A2715" s="26">
        <f t="shared" si="321"/>
        <v>46</v>
      </c>
      <c r="E2715" s="26">
        <v>14</v>
      </c>
      <c r="F2715" s="26" t="str">
        <f t="shared" ca="1" si="317"/>
        <v/>
      </c>
      <c r="N2715" s="26" t="e">
        <f t="shared" ca="1" si="319"/>
        <v>#N/A</v>
      </c>
      <c r="S2715" s="26" t="e">
        <f t="shared" ca="1" si="320"/>
        <v>#N/A</v>
      </c>
    </row>
    <row r="2716" spans="1:19" x14ac:dyDescent="0.45">
      <c r="A2716" s="26">
        <f t="shared" si="321"/>
        <v>46</v>
      </c>
      <c r="E2716" s="26">
        <v>15</v>
      </c>
      <c r="F2716" s="26" t="str">
        <f t="shared" ca="1" si="317"/>
        <v/>
      </c>
      <c r="N2716" s="26" t="e">
        <f t="shared" ca="1" si="319"/>
        <v>#N/A</v>
      </c>
      <c r="S2716" s="26" t="e">
        <f t="shared" ca="1" si="320"/>
        <v>#N/A</v>
      </c>
    </row>
    <row r="2717" spans="1:19" x14ac:dyDescent="0.45">
      <c r="A2717" s="26">
        <f t="shared" si="321"/>
        <v>46</v>
      </c>
      <c r="E2717" s="26">
        <v>16</v>
      </c>
      <c r="F2717" s="26" t="str">
        <f t="shared" ca="1" si="317"/>
        <v/>
      </c>
      <c r="N2717" s="26" t="e">
        <f t="shared" ca="1" si="319"/>
        <v>#N/A</v>
      </c>
      <c r="S2717" s="26" t="e">
        <f t="shared" ca="1" si="320"/>
        <v>#N/A</v>
      </c>
    </row>
    <row r="2718" spans="1:19" x14ac:dyDescent="0.45">
      <c r="A2718" s="26">
        <f t="shared" si="321"/>
        <v>46</v>
      </c>
      <c r="E2718" s="26">
        <v>17</v>
      </c>
      <c r="F2718" s="26" t="str">
        <f t="shared" ca="1" si="317"/>
        <v/>
      </c>
      <c r="N2718" s="26" t="e">
        <f t="shared" ca="1" si="319"/>
        <v>#N/A</v>
      </c>
      <c r="S2718" s="26" t="e">
        <f t="shared" ca="1" si="320"/>
        <v>#N/A</v>
      </c>
    </row>
    <row r="2719" spans="1:19" x14ac:dyDescent="0.45">
      <c r="A2719" s="26">
        <f t="shared" si="321"/>
        <v>46</v>
      </c>
      <c r="E2719" s="26">
        <v>18</v>
      </c>
      <c r="F2719" s="26" t="str">
        <f t="shared" ca="1" si="317"/>
        <v/>
      </c>
      <c r="N2719" s="26" t="e">
        <f t="shared" ca="1" si="319"/>
        <v>#N/A</v>
      </c>
      <c r="S2719" s="26" t="e">
        <f t="shared" ca="1" si="320"/>
        <v>#N/A</v>
      </c>
    </row>
    <row r="2720" spans="1:19" x14ac:dyDescent="0.45">
      <c r="A2720" s="26">
        <f t="shared" si="321"/>
        <v>46</v>
      </c>
      <c r="E2720" s="26">
        <v>19</v>
      </c>
      <c r="F2720" s="26" t="str">
        <f t="shared" ca="1" si="317"/>
        <v/>
      </c>
      <c r="N2720" s="26" t="e">
        <f t="shared" ca="1" si="319"/>
        <v>#N/A</v>
      </c>
      <c r="S2720" s="26" t="e">
        <f t="shared" ca="1" si="320"/>
        <v>#N/A</v>
      </c>
    </row>
    <row r="2721" spans="1:19" x14ac:dyDescent="0.45">
      <c r="A2721" s="26">
        <f t="shared" si="321"/>
        <v>46</v>
      </c>
      <c r="E2721" s="26">
        <v>20</v>
      </c>
      <c r="F2721" s="26" t="str">
        <f t="shared" ca="1" si="317"/>
        <v/>
      </c>
      <c r="N2721" s="26" t="e">
        <f t="shared" ca="1" si="319"/>
        <v>#N/A</v>
      </c>
      <c r="S2721" s="26" t="e">
        <f t="shared" ca="1" si="320"/>
        <v>#N/A</v>
      </c>
    </row>
    <row r="2722" spans="1:19" x14ac:dyDescent="0.45">
      <c r="A2722" s="26">
        <f t="shared" si="321"/>
        <v>46</v>
      </c>
      <c r="E2722" s="26">
        <v>21</v>
      </c>
      <c r="F2722" s="26" t="str">
        <f t="shared" ca="1" si="317"/>
        <v/>
      </c>
      <c r="N2722" s="26" t="e">
        <f t="shared" ca="1" si="319"/>
        <v>#N/A</v>
      </c>
      <c r="S2722" s="26" t="e">
        <f t="shared" ca="1" si="320"/>
        <v>#N/A</v>
      </c>
    </row>
    <row r="2723" spans="1:19" x14ac:dyDescent="0.45">
      <c r="A2723" s="26">
        <f t="shared" si="321"/>
        <v>46</v>
      </c>
      <c r="E2723" s="26">
        <v>22</v>
      </c>
      <c r="F2723" s="26" t="str">
        <f t="shared" ca="1" si="317"/>
        <v/>
      </c>
      <c r="N2723" s="26" t="e">
        <f t="shared" ca="1" si="319"/>
        <v>#N/A</v>
      </c>
      <c r="S2723" s="26" t="e">
        <f t="shared" ca="1" si="320"/>
        <v>#N/A</v>
      </c>
    </row>
    <row r="2724" spans="1:19" x14ac:dyDescent="0.45">
      <c r="A2724" s="26">
        <f t="shared" si="321"/>
        <v>46</v>
      </c>
      <c r="E2724" s="26">
        <v>23</v>
      </c>
      <c r="F2724" s="26" t="str">
        <f t="shared" ca="1" si="317"/>
        <v/>
      </c>
      <c r="N2724" s="26" t="e">
        <f t="shared" ca="1" si="319"/>
        <v>#N/A</v>
      </c>
      <c r="S2724" s="26" t="e">
        <f t="shared" ca="1" si="320"/>
        <v>#N/A</v>
      </c>
    </row>
    <row r="2725" spans="1:19" x14ac:dyDescent="0.45">
      <c r="A2725" s="26">
        <f t="shared" si="321"/>
        <v>46</v>
      </c>
      <c r="E2725" s="26">
        <v>24</v>
      </c>
      <c r="S2725" s="26" t="e">
        <f t="shared" ca="1" si="320"/>
        <v>#N/A</v>
      </c>
    </row>
    <row r="2726" spans="1:19" x14ac:dyDescent="0.45">
      <c r="A2726" s="26">
        <f t="shared" si="321"/>
        <v>46</v>
      </c>
      <c r="E2726" s="26">
        <v>25</v>
      </c>
      <c r="S2726" s="26" t="e">
        <f t="shared" ca="1" si="320"/>
        <v>#N/A</v>
      </c>
    </row>
    <row r="2727" spans="1:19" x14ac:dyDescent="0.45">
      <c r="A2727" s="26">
        <f t="shared" si="321"/>
        <v>46</v>
      </c>
      <c r="E2727" s="26">
        <v>26</v>
      </c>
      <c r="S2727" s="26" t="e">
        <f t="shared" ca="1" si="320"/>
        <v>#N/A</v>
      </c>
    </row>
    <row r="2728" spans="1:19" x14ac:dyDescent="0.45">
      <c r="A2728" s="26">
        <f t="shared" si="321"/>
        <v>46</v>
      </c>
      <c r="E2728" s="26">
        <v>27</v>
      </c>
      <c r="S2728" s="26" t="e">
        <f t="shared" ca="1" si="320"/>
        <v>#N/A</v>
      </c>
    </row>
    <row r="2729" spans="1:19" x14ac:dyDescent="0.45">
      <c r="A2729" s="26">
        <f t="shared" si="321"/>
        <v>46</v>
      </c>
      <c r="E2729" s="26">
        <v>28</v>
      </c>
      <c r="S2729" s="26" t="e">
        <f t="shared" ca="1" si="320"/>
        <v>#N/A</v>
      </c>
    </row>
    <row r="2730" spans="1:19" x14ac:dyDescent="0.45">
      <c r="A2730" s="26">
        <f t="shared" si="321"/>
        <v>46</v>
      </c>
      <c r="E2730" s="26">
        <v>29</v>
      </c>
      <c r="S2730" s="26" t="e">
        <f t="shared" ca="1" si="320"/>
        <v>#N/A</v>
      </c>
    </row>
    <row r="2731" spans="1:19" x14ac:dyDescent="0.45">
      <c r="A2731" s="26">
        <f t="shared" si="321"/>
        <v>46</v>
      </c>
      <c r="E2731" s="26">
        <v>30</v>
      </c>
      <c r="S2731" s="26" t="e">
        <f t="shared" ca="1" si="320"/>
        <v>#N/A</v>
      </c>
    </row>
    <row r="2732" spans="1:19" x14ac:dyDescent="0.45">
      <c r="A2732" s="26">
        <f t="shared" si="321"/>
        <v>46</v>
      </c>
      <c r="E2732" s="26">
        <v>31</v>
      </c>
      <c r="S2732" s="26" t="e">
        <f t="shared" ca="1" si="320"/>
        <v>#N/A</v>
      </c>
    </row>
    <row r="2733" spans="1:19" x14ac:dyDescent="0.45">
      <c r="A2733" s="26">
        <f t="shared" si="321"/>
        <v>46</v>
      </c>
      <c r="E2733" s="26">
        <v>32</v>
      </c>
      <c r="S2733" s="26" t="e">
        <f t="shared" ca="1" si="320"/>
        <v>#N/A</v>
      </c>
    </row>
    <row r="2734" spans="1:19" x14ac:dyDescent="0.45">
      <c r="A2734" s="26">
        <f t="shared" si="321"/>
        <v>46</v>
      </c>
      <c r="E2734" s="26">
        <v>33</v>
      </c>
      <c r="S2734" s="26" t="e">
        <f t="shared" ref="S2734:S2753" ca="1" si="322">IF(E2734&lt;=INDIRECT("R$"&amp;TEXT(ROW()-E2734+1,"#")),INDIRECT("P$"&amp;TEXT($F$1+INDIRECT("Q$"&amp;TEXT(ROW()-E2734+1,"#"))+E2734-1,"#")),"")</f>
        <v>#N/A</v>
      </c>
    </row>
    <row r="2735" spans="1:19" x14ac:dyDescent="0.45">
      <c r="A2735" s="26">
        <f t="shared" ref="A2735:A2753" si="323">A2734</f>
        <v>46</v>
      </c>
      <c r="E2735" s="26">
        <v>34</v>
      </c>
      <c r="S2735" s="26" t="e">
        <f t="shared" ca="1" si="322"/>
        <v>#N/A</v>
      </c>
    </row>
    <row r="2736" spans="1:19" x14ac:dyDescent="0.45">
      <c r="A2736" s="26">
        <f t="shared" si="323"/>
        <v>46</v>
      </c>
      <c r="E2736" s="26">
        <v>35</v>
      </c>
      <c r="S2736" s="26" t="e">
        <f t="shared" ca="1" si="322"/>
        <v>#N/A</v>
      </c>
    </row>
    <row r="2737" spans="1:19" x14ac:dyDescent="0.45">
      <c r="A2737" s="26">
        <f t="shared" si="323"/>
        <v>46</v>
      </c>
      <c r="E2737" s="26">
        <v>36</v>
      </c>
      <c r="S2737" s="26" t="e">
        <f t="shared" ca="1" si="322"/>
        <v>#N/A</v>
      </c>
    </row>
    <row r="2738" spans="1:19" x14ac:dyDescent="0.45">
      <c r="A2738" s="26">
        <f t="shared" si="323"/>
        <v>46</v>
      </c>
      <c r="E2738" s="26">
        <v>37</v>
      </c>
      <c r="S2738" s="26" t="e">
        <f t="shared" ca="1" si="322"/>
        <v>#N/A</v>
      </c>
    </row>
    <row r="2739" spans="1:19" x14ac:dyDescent="0.45">
      <c r="A2739" s="26">
        <f t="shared" si="323"/>
        <v>46</v>
      </c>
      <c r="E2739" s="26">
        <v>38</v>
      </c>
      <c r="S2739" s="26" t="e">
        <f t="shared" ca="1" si="322"/>
        <v>#N/A</v>
      </c>
    </row>
    <row r="2740" spans="1:19" x14ac:dyDescent="0.45">
      <c r="A2740" s="26">
        <f t="shared" si="323"/>
        <v>46</v>
      </c>
      <c r="E2740" s="26">
        <v>39</v>
      </c>
      <c r="S2740" s="26" t="e">
        <f t="shared" ca="1" si="322"/>
        <v>#N/A</v>
      </c>
    </row>
    <row r="2741" spans="1:19" x14ac:dyDescent="0.45">
      <c r="A2741" s="26">
        <f t="shared" si="323"/>
        <v>46</v>
      </c>
      <c r="E2741" s="26">
        <v>40</v>
      </c>
      <c r="S2741" s="26" t="e">
        <f t="shared" ca="1" si="322"/>
        <v>#N/A</v>
      </c>
    </row>
    <row r="2742" spans="1:19" x14ac:dyDescent="0.45">
      <c r="A2742" s="26">
        <f t="shared" si="323"/>
        <v>46</v>
      </c>
      <c r="E2742" s="26">
        <v>41</v>
      </c>
      <c r="S2742" s="26" t="e">
        <f t="shared" ca="1" si="322"/>
        <v>#N/A</v>
      </c>
    </row>
    <row r="2743" spans="1:19" x14ac:dyDescent="0.45">
      <c r="A2743" s="26">
        <f t="shared" si="323"/>
        <v>46</v>
      </c>
      <c r="E2743" s="26">
        <v>42</v>
      </c>
      <c r="S2743" s="26" t="e">
        <f t="shared" ca="1" si="322"/>
        <v>#N/A</v>
      </c>
    </row>
    <row r="2744" spans="1:19" x14ac:dyDescent="0.45">
      <c r="A2744" s="26">
        <f t="shared" si="323"/>
        <v>46</v>
      </c>
      <c r="E2744" s="26">
        <v>43</v>
      </c>
      <c r="S2744" s="26" t="e">
        <f t="shared" ca="1" si="322"/>
        <v>#N/A</v>
      </c>
    </row>
    <row r="2745" spans="1:19" x14ac:dyDescent="0.45">
      <c r="A2745" s="26">
        <f t="shared" si="323"/>
        <v>46</v>
      </c>
      <c r="E2745" s="26">
        <v>44</v>
      </c>
      <c r="S2745" s="26" t="e">
        <f t="shared" ca="1" si="322"/>
        <v>#N/A</v>
      </c>
    </row>
    <row r="2746" spans="1:19" x14ac:dyDescent="0.45">
      <c r="A2746" s="26">
        <f t="shared" si="323"/>
        <v>46</v>
      </c>
      <c r="E2746" s="26">
        <v>45</v>
      </c>
      <c r="S2746" s="26" t="e">
        <f t="shared" ca="1" si="322"/>
        <v>#N/A</v>
      </c>
    </row>
    <row r="2747" spans="1:19" x14ac:dyDescent="0.45">
      <c r="A2747" s="26">
        <f t="shared" si="323"/>
        <v>46</v>
      </c>
      <c r="E2747" s="26">
        <v>46</v>
      </c>
      <c r="S2747" s="26" t="e">
        <f t="shared" ca="1" si="322"/>
        <v>#N/A</v>
      </c>
    </row>
    <row r="2748" spans="1:19" x14ac:dyDescent="0.45">
      <c r="A2748" s="26">
        <f t="shared" si="323"/>
        <v>46</v>
      </c>
      <c r="E2748" s="26">
        <v>47</v>
      </c>
      <c r="S2748" s="26" t="e">
        <f t="shared" ca="1" si="322"/>
        <v>#N/A</v>
      </c>
    </row>
    <row r="2749" spans="1:19" x14ac:dyDescent="0.45">
      <c r="A2749" s="26">
        <f t="shared" si="323"/>
        <v>46</v>
      </c>
      <c r="E2749" s="26">
        <v>48</v>
      </c>
      <c r="S2749" s="26" t="e">
        <f t="shared" ca="1" si="322"/>
        <v>#N/A</v>
      </c>
    </row>
    <row r="2750" spans="1:19" x14ac:dyDescent="0.45">
      <c r="A2750" s="26">
        <f t="shared" si="323"/>
        <v>46</v>
      </c>
      <c r="E2750" s="26">
        <v>49</v>
      </c>
      <c r="S2750" s="26" t="e">
        <f t="shared" ca="1" si="322"/>
        <v>#N/A</v>
      </c>
    </row>
    <row r="2751" spans="1:19" x14ac:dyDescent="0.45">
      <c r="A2751" s="26">
        <f t="shared" si="323"/>
        <v>46</v>
      </c>
      <c r="E2751" s="26">
        <v>50</v>
      </c>
      <c r="S2751" s="26" t="e">
        <f t="shared" ca="1" si="322"/>
        <v>#N/A</v>
      </c>
    </row>
    <row r="2752" spans="1:19" x14ac:dyDescent="0.45">
      <c r="A2752" s="26">
        <f t="shared" si="323"/>
        <v>46</v>
      </c>
      <c r="E2752" s="26">
        <v>51</v>
      </c>
      <c r="S2752" s="26" t="e">
        <f t="shared" ca="1" si="322"/>
        <v>#N/A</v>
      </c>
    </row>
    <row r="2753" spans="1:21" x14ac:dyDescent="0.45">
      <c r="A2753" s="26">
        <f t="shared" si="323"/>
        <v>46</v>
      </c>
      <c r="E2753" s="26">
        <v>52</v>
      </c>
      <c r="S2753" s="26" t="e">
        <f t="shared" ca="1" si="322"/>
        <v>#N/A</v>
      </c>
    </row>
    <row r="2762" spans="1:21" x14ac:dyDescent="0.45">
      <c r="A2762" s="26">
        <f>(ROW()+58)/60</f>
        <v>47</v>
      </c>
      <c r="B2762" s="26">
        <f ca="1">INDIRECT("select!E"&amp;TEXT($B$1+A2762,"#"))</f>
        <v>0</v>
      </c>
      <c r="C2762" s="26" t="e">
        <f ca="1">VLOOKUP(B2762,$A$3181:$D$3190,4)</f>
        <v>#N/A</v>
      </c>
      <c r="D2762" s="26" t="e">
        <f ca="1">VLOOKUP(B2762,$A$3181:$D$3190,3)</f>
        <v>#N/A</v>
      </c>
      <c r="E2762" s="26">
        <v>1</v>
      </c>
      <c r="F2762" s="26" t="str">
        <f t="shared" ref="F2762:F2784" ca="1" si="324">IF(E2762&lt;=D$62,INDIRECT("E"&amp;TEXT($F$1+C$62+E2762-1,"#")),"")</f>
        <v>金融・保険</v>
      </c>
      <c r="G2762" s="26">
        <f ca="1">INDIRECT("select!G"&amp;TEXT($B$1+A2762,"#"))</f>
        <v>0</v>
      </c>
      <c r="H2762" s="26" t="e">
        <f ca="1">VLOOKUP(G2762,E$3181:G$3219,3,0)</f>
        <v>#N/A</v>
      </c>
      <c r="I2762" s="26" t="e">
        <f ca="1">VLOOKUP(G2762,E$3181:G$3219,2,0)</f>
        <v>#N/A</v>
      </c>
      <c r="J2762" s="26" t="e">
        <f t="shared" ref="J2762:J2770" ca="1" si="325">IF(E2762&lt;=INDIRECT("I$"&amp;TEXT(ROW()-E2762+1,"#")),INDIRECT("H$"&amp;TEXT($F$1+INDIRECT("H$"&amp;TEXT(ROW()-E2762+1,"#"))+E2762-1,"#")),"")</f>
        <v>#N/A</v>
      </c>
      <c r="K2762" s="26">
        <f ca="1">INDIRECT("select!H"&amp;TEXT($B$1+A2762,"#"))</f>
        <v>0</v>
      </c>
      <c r="L2762" s="26" t="e">
        <f ca="1">VLOOKUP(K2762,H$3181:J$3287,3,0)</f>
        <v>#N/A</v>
      </c>
      <c r="M2762" s="26" t="e">
        <f ca="1">VLOOKUP(K2762,H$3181:J$3287,2,0)</f>
        <v>#N/A</v>
      </c>
      <c r="N2762" s="26" t="e">
        <f t="shared" ref="N2762:N2784" ca="1" si="326">IF(E2762&lt;=INDIRECT("M$"&amp;TEXT(ROW()-E2762+1,"#")),INDIRECT("K$"&amp;TEXT($F$1+INDIRECT("L$"&amp;TEXT(ROW()-E2762+1,"#"))+E2762-1,"#")),"")</f>
        <v>#N/A</v>
      </c>
      <c r="O2762" s="26">
        <f ca="1">INDIRECT("select!I"&amp;TEXT($B$1+A2762,"#"))</f>
        <v>0</v>
      </c>
      <c r="Q2762" s="26" t="e">
        <f ca="1">VLOOKUP(O2762,K$3181:O$3570,5,0)</f>
        <v>#N/A</v>
      </c>
      <c r="R2762" s="26" t="e">
        <f ca="1">VLOOKUP(O2762,K$3181:O$3570,4,0)</f>
        <v>#N/A</v>
      </c>
      <c r="S2762" s="26" t="e">
        <f t="shared" ref="S2762:S2793" ca="1" si="327">IF(E2762&lt;=INDIRECT("R$"&amp;TEXT(ROW()-E2762+1,"#")),INDIRECT("P$"&amp;TEXT($F$1+INDIRECT("Q$"&amp;TEXT(ROW()-E2762+1,"#"))+E2762-1,"#")),"")</f>
        <v>#N/A</v>
      </c>
      <c r="T2762" s="26" t="str">
        <f ca="1">IFERROR(VLOOKUP(O2762,K$3181:O$3570,2,0),"")</f>
        <v/>
      </c>
      <c r="U2762" s="26">
        <f ca="1">IFERROR(VLOOKUP(O2762,K$3181:O$3570,3,0),0)</f>
        <v>0</v>
      </c>
    </row>
    <row r="2763" spans="1:21" x14ac:dyDescent="0.45">
      <c r="A2763" s="26">
        <f t="shared" ref="A2763:A2794" si="328">A2762</f>
        <v>47</v>
      </c>
      <c r="E2763" s="26">
        <v>2</v>
      </c>
      <c r="F2763" s="26" t="str">
        <f t="shared" ca="1" si="324"/>
        <v/>
      </c>
      <c r="J2763" s="26" t="e">
        <f t="shared" ca="1" si="325"/>
        <v>#N/A</v>
      </c>
      <c r="N2763" s="26" t="e">
        <f t="shared" ca="1" si="326"/>
        <v>#N/A</v>
      </c>
      <c r="S2763" s="26" t="e">
        <f t="shared" ca="1" si="327"/>
        <v>#N/A</v>
      </c>
    </row>
    <row r="2764" spans="1:21" x14ac:dyDescent="0.45">
      <c r="A2764" s="26">
        <f t="shared" si="328"/>
        <v>47</v>
      </c>
      <c r="E2764" s="26">
        <v>3</v>
      </c>
      <c r="F2764" s="26" t="str">
        <f t="shared" ca="1" si="324"/>
        <v/>
      </c>
      <c r="J2764" s="26" t="e">
        <f t="shared" ca="1" si="325"/>
        <v>#N/A</v>
      </c>
      <c r="N2764" s="26" t="e">
        <f t="shared" ca="1" si="326"/>
        <v>#N/A</v>
      </c>
      <c r="S2764" s="26" t="e">
        <f t="shared" ca="1" si="327"/>
        <v>#N/A</v>
      </c>
    </row>
    <row r="2765" spans="1:21" x14ac:dyDescent="0.45">
      <c r="A2765" s="26">
        <f t="shared" si="328"/>
        <v>47</v>
      </c>
      <c r="E2765" s="26">
        <v>4</v>
      </c>
      <c r="F2765" s="26" t="str">
        <f t="shared" ca="1" si="324"/>
        <v/>
      </c>
      <c r="J2765" s="26" t="e">
        <f t="shared" ca="1" si="325"/>
        <v>#N/A</v>
      </c>
      <c r="N2765" s="26" t="e">
        <f t="shared" ca="1" si="326"/>
        <v>#N/A</v>
      </c>
      <c r="S2765" s="26" t="e">
        <f t="shared" ca="1" si="327"/>
        <v>#N/A</v>
      </c>
    </row>
    <row r="2766" spans="1:21" x14ac:dyDescent="0.45">
      <c r="A2766" s="26">
        <f t="shared" si="328"/>
        <v>47</v>
      </c>
      <c r="E2766" s="26">
        <v>5</v>
      </c>
      <c r="F2766" s="26" t="str">
        <f t="shared" ca="1" si="324"/>
        <v/>
      </c>
      <c r="J2766" s="26" t="e">
        <f t="shared" ca="1" si="325"/>
        <v>#N/A</v>
      </c>
      <c r="N2766" s="26" t="e">
        <f t="shared" ca="1" si="326"/>
        <v>#N/A</v>
      </c>
      <c r="S2766" s="26" t="e">
        <f t="shared" ca="1" si="327"/>
        <v>#N/A</v>
      </c>
    </row>
    <row r="2767" spans="1:21" x14ac:dyDescent="0.45">
      <c r="A2767" s="26">
        <f t="shared" si="328"/>
        <v>47</v>
      </c>
      <c r="E2767" s="26">
        <v>6</v>
      </c>
      <c r="F2767" s="26" t="str">
        <f t="shared" ca="1" si="324"/>
        <v/>
      </c>
      <c r="J2767" s="26" t="e">
        <f t="shared" ca="1" si="325"/>
        <v>#N/A</v>
      </c>
      <c r="N2767" s="26" t="e">
        <f t="shared" ca="1" si="326"/>
        <v>#N/A</v>
      </c>
      <c r="S2767" s="26" t="e">
        <f t="shared" ca="1" si="327"/>
        <v>#N/A</v>
      </c>
    </row>
    <row r="2768" spans="1:21" x14ac:dyDescent="0.45">
      <c r="A2768" s="26">
        <f t="shared" si="328"/>
        <v>47</v>
      </c>
      <c r="E2768" s="26">
        <v>7</v>
      </c>
      <c r="F2768" s="26" t="str">
        <f t="shared" ca="1" si="324"/>
        <v/>
      </c>
      <c r="J2768" s="26" t="e">
        <f t="shared" ca="1" si="325"/>
        <v>#N/A</v>
      </c>
      <c r="N2768" s="26" t="e">
        <f t="shared" ca="1" si="326"/>
        <v>#N/A</v>
      </c>
      <c r="S2768" s="26" t="e">
        <f t="shared" ca="1" si="327"/>
        <v>#N/A</v>
      </c>
    </row>
    <row r="2769" spans="1:19" x14ac:dyDescent="0.45">
      <c r="A2769" s="26">
        <f t="shared" si="328"/>
        <v>47</v>
      </c>
      <c r="E2769" s="26">
        <v>8</v>
      </c>
      <c r="F2769" s="26" t="str">
        <f t="shared" ca="1" si="324"/>
        <v/>
      </c>
      <c r="J2769" s="26" t="e">
        <f t="shared" ca="1" si="325"/>
        <v>#N/A</v>
      </c>
      <c r="N2769" s="26" t="e">
        <f t="shared" ca="1" si="326"/>
        <v>#N/A</v>
      </c>
      <c r="S2769" s="26" t="e">
        <f t="shared" ca="1" si="327"/>
        <v>#N/A</v>
      </c>
    </row>
    <row r="2770" spans="1:19" x14ac:dyDescent="0.45">
      <c r="A2770" s="26">
        <f t="shared" si="328"/>
        <v>47</v>
      </c>
      <c r="E2770" s="26">
        <v>9</v>
      </c>
      <c r="F2770" s="26" t="str">
        <f t="shared" ca="1" si="324"/>
        <v/>
      </c>
      <c r="J2770" s="26" t="e">
        <f t="shared" ca="1" si="325"/>
        <v>#N/A</v>
      </c>
      <c r="N2770" s="26" t="e">
        <f t="shared" ca="1" si="326"/>
        <v>#N/A</v>
      </c>
      <c r="S2770" s="26" t="e">
        <f t="shared" ca="1" si="327"/>
        <v>#N/A</v>
      </c>
    </row>
    <row r="2771" spans="1:19" x14ac:dyDescent="0.45">
      <c r="A2771" s="26">
        <f t="shared" si="328"/>
        <v>47</v>
      </c>
      <c r="E2771" s="26">
        <v>10</v>
      </c>
      <c r="F2771" s="26" t="str">
        <f t="shared" ca="1" si="324"/>
        <v/>
      </c>
      <c r="N2771" s="26" t="e">
        <f t="shared" ca="1" si="326"/>
        <v>#N/A</v>
      </c>
      <c r="S2771" s="26" t="e">
        <f t="shared" ca="1" si="327"/>
        <v>#N/A</v>
      </c>
    </row>
    <row r="2772" spans="1:19" x14ac:dyDescent="0.45">
      <c r="A2772" s="26">
        <f t="shared" si="328"/>
        <v>47</v>
      </c>
      <c r="E2772" s="26">
        <v>11</v>
      </c>
      <c r="F2772" s="26" t="str">
        <f t="shared" ca="1" si="324"/>
        <v/>
      </c>
      <c r="N2772" s="26" t="e">
        <f t="shared" ca="1" si="326"/>
        <v>#N/A</v>
      </c>
      <c r="S2772" s="26" t="e">
        <f t="shared" ca="1" si="327"/>
        <v>#N/A</v>
      </c>
    </row>
    <row r="2773" spans="1:19" x14ac:dyDescent="0.45">
      <c r="A2773" s="26">
        <f t="shared" si="328"/>
        <v>47</v>
      </c>
      <c r="E2773" s="26">
        <v>12</v>
      </c>
      <c r="F2773" s="26" t="str">
        <f t="shared" ca="1" si="324"/>
        <v/>
      </c>
      <c r="N2773" s="26" t="e">
        <f t="shared" ca="1" si="326"/>
        <v>#N/A</v>
      </c>
      <c r="S2773" s="26" t="e">
        <f t="shared" ca="1" si="327"/>
        <v>#N/A</v>
      </c>
    </row>
    <row r="2774" spans="1:19" x14ac:dyDescent="0.45">
      <c r="A2774" s="26">
        <f t="shared" si="328"/>
        <v>47</v>
      </c>
      <c r="E2774" s="26">
        <v>13</v>
      </c>
      <c r="F2774" s="26" t="str">
        <f t="shared" ca="1" si="324"/>
        <v/>
      </c>
      <c r="N2774" s="26" t="e">
        <f t="shared" ca="1" si="326"/>
        <v>#N/A</v>
      </c>
      <c r="S2774" s="26" t="e">
        <f t="shared" ca="1" si="327"/>
        <v>#N/A</v>
      </c>
    </row>
    <row r="2775" spans="1:19" x14ac:dyDescent="0.45">
      <c r="A2775" s="26">
        <f t="shared" si="328"/>
        <v>47</v>
      </c>
      <c r="E2775" s="26">
        <v>14</v>
      </c>
      <c r="F2775" s="26" t="str">
        <f t="shared" ca="1" si="324"/>
        <v/>
      </c>
      <c r="N2775" s="26" t="e">
        <f t="shared" ca="1" si="326"/>
        <v>#N/A</v>
      </c>
      <c r="S2775" s="26" t="e">
        <f t="shared" ca="1" si="327"/>
        <v>#N/A</v>
      </c>
    </row>
    <row r="2776" spans="1:19" x14ac:dyDescent="0.45">
      <c r="A2776" s="26">
        <f t="shared" si="328"/>
        <v>47</v>
      </c>
      <c r="E2776" s="26">
        <v>15</v>
      </c>
      <c r="F2776" s="26" t="str">
        <f t="shared" ca="1" si="324"/>
        <v/>
      </c>
      <c r="N2776" s="26" t="e">
        <f t="shared" ca="1" si="326"/>
        <v>#N/A</v>
      </c>
      <c r="S2776" s="26" t="e">
        <f t="shared" ca="1" si="327"/>
        <v>#N/A</v>
      </c>
    </row>
    <row r="2777" spans="1:19" x14ac:dyDescent="0.45">
      <c r="A2777" s="26">
        <f t="shared" si="328"/>
        <v>47</v>
      </c>
      <c r="E2777" s="26">
        <v>16</v>
      </c>
      <c r="F2777" s="26" t="str">
        <f t="shared" ca="1" si="324"/>
        <v/>
      </c>
      <c r="N2777" s="26" t="e">
        <f t="shared" ca="1" si="326"/>
        <v>#N/A</v>
      </c>
      <c r="S2777" s="26" t="e">
        <f t="shared" ca="1" si="327"/>
        <v>#N/A</v>
      </c>
    </row>
    <row r="2778" spans="1:19" x14ac:dyDescent="0.45">
      <c r="A2778" s="26">
        <f t="shared" si="328"/>
        <v>47</v>
      </c>
      <c r="E2778" s="26">
        <v>17</v>
      </c>
      <c r="F2778" s="26" t="str">
        <f t="shared" ca="1" si="324"/>
        <v/>
      </c>
      <c r="N2778" s="26" t="e">
        <f t="shared" ca="1" si="326"/>
        <v>#N/A</v>
      </c>
      <c r="S2778" s="26" t="e">
        <f t="shared" ca="1" si="327"/>
        <v>#N/A</v>
      </c>
    </row>
    <row r="2779" spans="1:19" x14ac:dyDescent="0.45">
      <c r="A2779" s="26">
        <f t="shared" si="328"/>
        <v>47</v>
      </c>
      <c r="E2779" s="26">
        <v>18</v>
      </c>
      <c r="F2779" s="26" t="str">
        <f t="shared" ca="1" si="324"/>
        <v/>
      </c>
      <c r="N2779" s="26" t="e">
        <f t="shared" ca="1" si="326"/>
        <v>#N/A</v>
      </c>
      <c r="S2779" s="26" t="e">
        <f t="shared" ca="1" si="327"/>
        <v>#N/A</v>
      </c>
    </row>
    <row r="2780" spans="1:19" x14ac:dyDescent="0.45">
      <c r="A2780" s="26">
        <f t="shared" si="328"/>
        <v>47</v>
      </c>
      <c r="E2780" s="26">
        <v>19</v>
      </c>
      <c r="F2780" s="26" t="str">
        <f t="shared" ca="1" si="324"/>
        <v/>
      </c>
      <c r="N2780" s="26" t="e">
        <f t="shared" ca="1" si="326"/>
        <v>#N/A</v>
      </c>
      <c r="S2780" s="26" t="e">
        <f t="shared" ca="1" si="327"/>
        <v>#N/A</v>
      </c>
    </row>
    <row r="2781" spans="1:19" x14ac:dyDescent="0.45">
      <c r="A2781" s="26">
        <f t="shared" si="328"/>
        <v>47</v>
      </c>
      <c r="E2781" s="26">
        <v>20</v>
      </c>
      <c r="F2781" s="26" t="str">
        <f t="shared" ca="1" si="324"/>
        <v/>
      </c>
      <c r="N2781" s="26" t="e">
        <f t="shared" ca="1" si="326"/>
        <v>#N/A</v>
      </c>
      <c r="S2781" s="26" t="e">
        <f t="shared" ca="1" si="327"/>
        <v>#N/A</v>
      </c>
    </row>
    <row r="2782" spans="1:19" x14ac:dyDescent="0.45">
      <c r="A2782" s="26">
        <f t="shared" si="328"/>
        <v>47</v>
      </c>
      <c r="E2782" s="26">
        <v>21</v>
      </c>
      <c r="F2782" s="26" t="str">
        <f t="shared" ca="1" si="324"/>
        <v/>
      </c>
      <c r="N2782" s="26" t="e">
        <f t="shared" ca="1" si="326"/>
        <v>#N/A</v>
      </c>
      <c r="S2782" s="26" t="e">
        <f t="shared" ca="1" si="327"/>
        <v>#N/A</v>
      </c>
    </row>
    <row r="2783" spans="1:19" x14ac:dyDescent="0.45">
      <c r="A2783" s="26">
        <f t="shared" si="328"/>
        <v>47</v>
      </c>
      <c r="E2783" s="26">
        <v>22</v>
      </c>
      <c r="F2783" s="26" t="str">
        <f t="shared" ca="1" si="324"/>
        <v/>
      </c>
      <c r="N2783" s="26" t="e">
        <f t="shared" ca="1" si="326"/>
        <v>#N/A</v>
      </c>
      <c r="S2783" s="26" t="e">
        <f t="shared" ca="1" si="327"/>
        <v>#N/A</v>
      </c>
    </row>
    <row r="2784" spans="1:19" x14ac:dyDescent="0.45">
      <c r="A2784" s="26">
        <f t="shared" si="328"/>
        <v>47</v>
      </c>
      <c r="E2784" s="26">
        <v>23</v>
      </c>
      <c r="F2784" s="26" t="str">
        <f t="shared" ca="1" si="324"/>
        <v/>
      </c>
      <c r="N2784" s="26" t="e">
        <f t="shared" ca="1" si="326"/>
        <v>#N/A</v>
      </c>
      <c r="S2784" s="26" t="e">
        <f t="shared" ca="1" si="327"/>
        <v>#N/A</v>
      </c>
    </row>
    <row r="2785" spans="1:19" x14ac:dyDescent="0.45">
      <c r="A2785" s="26">
        <f t="shared" si="328"/>
        <v>47</v>
      </c>
      <c r="E2785" s="26">
        <v>24</v>
      </c>
      <c r="S2785" s="26" t="e">
        <f t="shared" ca="1" si="327"/>
        <v>#N/A</v>
      </c>
    </row>
    <row r="2786" spans="1:19" x14ac:dyDescent="0.45">
      <c r="A2786" s="26">
        <f t="shared" si="328"/>
        <v>47</v>
      </c>
      <c r="E2786" s="26">
        <v>25</v>
      </c>
      <c r="S2786" s="26" t="e">
        <f t="shared" ca="1" si="327"/>
        <v>#N/A</v>
      </c>
    </row>
    <row r="2787" spans="1:19" x14ac:dyDescent="0.45">
      <c r="A2787" s="26">
        <f t="shared" si="328"/>
        <v>47</v>
      </c>
      <c r="E2787" s="26">
        <v>26</v>
      </c>
      <c r="S2787" s="26" t="e">
        <f t="shared" ca="1" si="327"/>
        <v>#N/A</v>
      </c>
    </row>
    <row r="2788" spans="1:19" x14ac:dyDescent="0.45">
      <c r="A2788" s="26">
        <f t="shared" si="328"/>
        <v>47</v>
      </c>
      <c r="E2788" s="26">
        <v>27</v>
      </c>
      <c r="S2788" s="26" t="e">
        <f t="shared" ca="1" si="327"/>
        <v>#N/A</v>
      </c>
    </row>
    <row r="2789" spans="1:19" x14ac:dyDescent="0.45">
      <c r="A2789" s="26">
        <f t="shared" si="328"/>
        <v>47</v>
      </c>
      <c r="E2789" s="26">
        <v>28</v>
      </c>
      <c r="S2789" s="26" t="e">
        <f t="shared" ca="1" si="327"/>
        <v>#N/A</v>
      </c>
    </row>
    <row r="2790" spans="1:19" x14ac:dyDescent="0.45">
      <c r="A2790" s="26">
        <f t="shared" si="328"/>
        <v>47</v>
      </c>
      <c r="E2790" s="26">
        <v>29</v>
      </c>
      <c r="S2790" s="26" t="e">
        <f t="shared" ca="1" si="327"/>
        <v>#N/A</v>
      </c>
    </row>
    <row r="2791" spans="1:19" x14ac:dyDescent="0.45">
      <c r="A2791" s="26">
        <f t="shared" si="328"/>
        <v>47</v>
      </c>
      <c r="E2791" s="26">
        <v>30</v>
      </c>
      <c r="S2791" s="26" t="e">
        <f t="shared" ca="1" si="327"/>
        <v>#N/A</v>
      </c>
    </row>
    <row r="2792" spans="1:19" x14ac:dyDescent="0.45">
      <c r="A2792" s="26">
        <f t="shared" si="328"/>
        <v>47</v>
      </c>
      <c r="E2792" s="26">
        <v>31</v>
      </c>
      <c r="S2792" s="26" t="e">
        <f t="shared" ca="1" si="327"/>
        <v>#N/A</v>
      </c>
    </row>
    <row r="2793" spans="1:19" x14ac:dyDescent="0.45">
      <c r="A2793" s="26">
        <f t="shared" si="328"/>
        <v>47</v>
      </c>
      <c r="E2793" s="26">
        <v>32</v>
      </c>
      <c r="S2793" s="26" t="e">
        <f t="shared" ca="1" si="327"/>
        <v>#N/A</v>
      </c>
    </row>
    <row r="2794" spans="1:19" x14ac:dyDescent="0.45">
      <c r="A2794" s="26">
        <f t="shared" si="328"/>
        <v>47</v>
      </c>
      <c r="E2794" s="26">
        <v>33</v>
      </c>
      <c r="S2794" s="26" t="e">
        <f t="shared" ref="S2794:S2813" ca="1" si="329">IF(E2794&lt;=INDIRECT("R$"&amp;TEXT(ROW()-E2794+1,"#")),INDIRECT("P$"&amp;TEXT($F$1+INDIRECT("Q$"&amp;TEXT(ROW()-E2794+1,"#"))+E2794-1,"#")),"")</f>
        <v>#N/A</v>
      </c>
    </row>
    <row r="2795" spans="1:19" x14ac:dyDescent="0.45">
      <c r="A2795" s="26">
        <f t="shared" ref="A2795:A2813" si="330">A2794</f>
        <v>47</v>
      </c>
      <c r="E2795" s="26">
        <v>34</v>
      </c>
      <c r="S2795" s="26" t="e">
        <f t="shared" ca="1" si="329"/>
        <v>#N/A</v>
      </c>
    </row>
    <row r="2796" spans="1:19" x14ac:dyDescent="0.45">
      <c r="A2796" s="26">
        <f t="shared" si="330"/>
        <v>47</v>
      </c>
      <c r="E2796" s="26">
        <v>35</v>
      </c>
      <c r="S2796" s="26" t="e">
        <f t="shared" ca="1" si="329"/>
        <v>#N/A</v>
      </c>
    </row>
    <row r="2797" spans="1:19" x14ac:dyDescent="0.45">
      <c r="A2797" s="26">
        <f t="shared" si="330"/>
        <v>47</v>
      </c>
      <c r="E2797" s="26">
        <v>36</v>
      </c>
      <c r="S2797" s="26" t="e">
        <f t="shared" ca="1" si="329"/>
        <v>#N/A</v>
      </c>
    </row>
    <row r="2798" spans="1:19" x14ac:dyDescent="0.45">
      <c r="A2798" s="26">
        <f t="shared" si="330"/>
        <v>47</v>
      </c>
      <c r="E2798" s="26">
        <v>37</v>
      </c>
      <c r="S2798" s="26" t="e">
        <f t="shared" ca="1" si="329"/>
        <v>#N/A</v>
      </c>
    </row>
    <row r="2799" spans="1:19" x14ac:dyDescent="0.45">
      <c r="A2799" s="26">
        <f t="shared" si="330"/>
        <v>47</v>
      </c>
      <c r="E2799" s="26">
        <v>38</v>
      </c>
      <c r="S2799" s="26" t="e">
        <f t="shared" ca="1" si="329"/>
        <v>#N/A</v>
      </c>
    </row>
    <row r="2800" spans="1:19" x14ac:dyDescent="0.45">
      <c r="A2800" s="26">
        <f t="shared" si="330"/>
        <v>47</v>
      </c>
      <c r="E2800" s="26">
        <v>39</v>
      </c>
      <c r="S2800" s="26" t="e">
        <f t="shared" ca="1" si="329"/>
        <v>#N/A</v>
      </c>
    </row>
    <row r="2801" spans="1:19" x14ac:dyDescent="0.45">
      <c r="A2801" s="26">
        <f t="shared" si="330"/>
        <v>47</v>
      </c>
      <c r="E2801" s="26">
        <v>40</v>
      </c>
      <c r="S2801" s="26" t="e">
        <f t="shared" ca="1" si="329"/>
        <v>#N/A</v>
      </c>
    </row>
    <row r="2802" spans="1:19" x14ac:dyDescent="0.45">
      <c r="A2802" s="26">
        <f t="shared" si="330"/>
        <v>47</v>
      </c>
      <c r="E2802" s="26">
        <v>41</v>
      </c>
      <c r="S2802" s="26" t="e">
        <f t="shared" ca="1" si="329"/>
        <v>#N/A</v>
      </c>
    </row>
    <row r="2803" spans="1:19" x14ac:dyDescent="0.45">
      <c r="A2803" s="26">
        <f t="shared" si="330"/>
        <v>47</v>
      </c>
      <c r="E2803" s="26">
        <v>42</v>
      </c>
      <c r="S2803" s="26" t="e">
        <f t="shared" ca="1" si="329"/>
        <v>#N/A</v>
      </c>
    </row>
    <row r="2804" spans="1:19" x14ac:dyDescent="0.45">
      <c r="A2804" s="26">
        <f t="shared" si="330"/>
        <v>47</v>
      </c>
      <c r="E2804" s="26">
        <v>43</v>
      </c>
      <c r="S2804" s="26" t="e">
        <f t="shared" ca="1" si="329"/>
        <v>#N/A</v>
      </c>
    </row>
    <row r="2805" spans="1:19" x14ac:dyDescent="0.45">
      <c r="A2805" s="26">
        <f t="shared" si="330"/>
        <v>47</v>
      </c>
      <c r="E2805" s="26">
        <v>44</v>
      </c>
      <c r="S2805" s="26" t="e">
        <f t="shared" ca="1" si="329"/>
        <v>#N/A</v>
      </c>
    </row>
    <row r="2806" spans="1:19" x14ac:dyDescent="0.45">
      <c r="A2806" s="26">
        <f t="shared" si="330"/>
        <v>47</v>
      </c>
      <c r="E2806" s="26">
        <v>45</v>
      </c>
      <c r="S2806" s="26" t="e">
        <f t="shared" ca="1" si="329"/>
        <v>#N/A</v>
      </c>
    </row>
    <row r="2807" spans="1:19" x14ac:dyDescent="0.45">
      <c r="A2807" s="26">
        <f t="shared" si="330"/>
        <v>47</v>
      </c>
      <c r="E2807" s="26">
        <v>46</v>
      </c>
      <c r="S2807" s="26" t="e">
        <f t="shared" ca="1" si="329"/>
        <v>#N/A</v>
      </c>
    </row>
    <row r="2808" spans="1:19" x14ac:dyDescent="0.45">
      <c r="A2808" s="26">
        <f t="shared" si="330"/>
        <v>47</v>
      </c>
      <c r="E2808" s="26">
        <v>47</v>
      </c>
      <c r="S2808" s="26" t="e">
        <f t="shared" ca="1" si="329"/>
        <v>#N/A</v>
      </c>
    </row>
    <row r="2809" spans="1:19" x14ac:dyDescent="0.45">
      <c r="A2809" s="26">
        <f t="shared" si="330"/>
        <v>47</v>
      </c>
      <c r="E2809" s="26">
        <v>48</v>
      </c>
      <c r="S2809" s="26" t="e">
        <f t="shared" ca="1" si="329"/>
        <v>#N/A</v>
      </c>
    </row>
    <row r="2810" spans="1:19" x14ac:dyDescent="0.45">
      <c r="A2810" s="26">
        <f t="shared" si="330"/>
        <v>47</v>
      </c>
      <c r="E2810" s="26">
        <v>49</v>
      </c>
      <c r="S2810" s="26" t="e">
        <f t="shared" ca="1" si="329"/>
        <v>#N/A</v>
      </c>
    </row>
    <row r="2811" spans="1:19" x14ac:dyDescent="0.45">
      <c r="A2811" s="26">
        <f t="shared" si="330"/>
        <v>47</v>
      </c>
      <c r="E2811" s="26">
        <v>50</v>
      </c>
      <c r="S2811" s="26" t="e">
        <f t="shared" ca="1" si="329"/>
        <v>#N/A</v>
      </c>
    </row>
    <row r="2812" spans="1:19" x14ac:dyDescent="0.45">
      <c r="A2812" s="26">
        <f t="shared" si="330"/>
        <v>47</v>
      </c>
      <c r="E2812" s="26">
        <v>51</v>
      </c>
      <c r="S2812" s="26" t="e">
        <f t="shared" ca="1" si="329"/>
        <v>#N/A</v>
      </c>
    </row>
    <row r="2813" spans="1:19" x14ac:dyDescent="0.45">
      <c r="A2813" s="26">
        <f t="shared" si="330"/>
        <v>47</v>
      </c>
      <c r="E2813" s="26">
        <v>52</v>
      </c>
      <c r="S2813" s="26" t="e">
        <f t="shared" ca="1" si="329"/>
        <v>#N/A</v>
      </c>
    </row>
    <row r="2822" spans="1:21" x14ac:dyDescent="0.45">
      <c r="A2822" s="26">
        <f>(ROW()+58)/60</f>
        <v>48</v>
      </c>
      <c r="B2822" s="26">
        <f ca="1">INDIRECT("select!E"&amp;TEXT($B$1+A2822,"#"))</f>
        <v>0</v>
      </c>
      <c r="C2822" s="26" t="e">
        <f ca="1">VLOOKUP(B2822,$A$3181:$D$3190,4)</f>
        <v>#N/A</v>
      </c>
      <c r="D2822" s="26" t="e">
        <f ca="1">VLOOKUP(B2822,$A$3181:$D$3190,3)</f>
        <v>#N/A</v>
      </c>
      <c r="E2822" s="26">
        <v>1</v>
      </c>
      <c r="F2822" s="26" t="str">
        <f t="shared" ref="F2822:F2844" ca="1" si="331">IF(E2822&lt;=D$62,INDIRECT("E"&amp;TEXT($F$1+C$62+E2822-1,"#")),"")</f>
        <v>金融・保険</v>
      </c>
      <c r="G2822" s="26">
        <f ca="1">INDIRECT("select!G"&amp;TEXT($B$1+A2822,"#"))</f>
        <v>0</v>
      </c>
      <c r="H2822" s="26" t="e">
        <f ca="1">VLOOKUP(G2822,E$3181:G$3219,3,0)</f>
        <v>#N/A</v>
      </c>
      <c r="I2822" s="26" t="e">
        <f ca="1">VLOOKUP(G2822,E$3181:G$3219,2,0)</f>
        <v>#N/A</v>
      </c>
      <c r="J2822" s="26" t="e">
        <f t="shared" ref="J2822:J2830" ca="1" si="332">IF(E2822&lt;=INDIRECT("I$"&amp;TEXT(ROW()-E2822+1,"#")),INDIRECT("H$"&amp;TEXT($F$1+INDIRECT("H$"&amp;TEXT(ROW()-E2822+1,"#"))+E2822-1,"#")),"")</f>
        <v>#N/A</v>
      </c>
      <c r="K2822" s="26">
        <f ca="1">INDIRECT("select!H"&amp;TEXT($B$1+A2822,"#"))</f>
        <v>0</v>
      </c>
      <c r="L2822" s="26" t="e">
        <f ca="1">VLOOKUP(K2822,H$3181:J$3287,3,0)</f>
        <v>#N/A</v>
      </c>
      <c r="M2822" s="26" t="e">
        <f ca="1">VLOOKUP(K2822,H$3181:J$3287,2,0)</f>
        <v>#N/A</v>
      </c>
      <c r="N2822" s="26" t="e">
        <f t="shared" ref="N2822:N2844" ca="1" si="333">IF(E2822&lt;=INDIRECT("M$"&amp;TEXT(ROW()-E2822+1,"#")),INDIRECT("K$"&amp;TEXT($F$1+INDIRECT("L$"&amp;TEXT(ROW()-E2822+1,"#"))+E2822-1,"#")),"")</f>
        <v>#N/A</v>
      </c>
      <c r="O2822" s="26">
        <f ca="1">INDIRECT("select!I"&amp;TEXT($B$1+A2822,"#"))</f>
        <v>0</v>
      </c>
      <c r="Q2822" s="26" t="e">
        <f ca="1">VLOOKUP(O2822,K$3181:O$3570,5,0)</f>
        <v>#N/A</v>
      </c>
      <c r="R2822" s="26" t="e">
        <f ca="1">VLOOKUP(O2822,K$3181:O$3570,4,0)</f>
        <v>#N/A</v>
      </c>
      <c r="S2822" s="26" t="e">
        <f t="shared" ref="S2822:S2853" ca="1" si="334">IF(E2822&lt;=INDIRECT("R$"&amp;TEXT(ROW()-E2822+1,"#")),INDIRECT("P$"&amp;TEXT($F$1+INDIRECT("Q$"&amp;TEXT(ROW()-E2822+1,"#"))+E2822-1,"#")),"")</f>
        <v>#N/A</v>
      </c>
      <c r="T2822" s="26" t="str">
        <f ca="1">IFERROR(VLOOKUP(O2822,K$3181:O$3570,2,0),"")</f>
        <v/>
      </c>
      <c r="U2822" s="26">
        <f ca="1">IFERROR(VLOOKUP(O2822,K$3181:O$3570,3,0),0)</f>
        <v>0</v>
      </c>
    </row>
    <row r="2823" spans="1:21" x14ac:dyDescent="0.45">
      <c r="A2823" s="26">
        <f t="shared" ref="A2823:A2854" si="335">A2822</f>
        <v>48</v>
      </c>
      <c r="E2823" s="26">
        <v>2</v>
      </c>
      <c r="F2823" s="26" t="str">
        <f t="shared" ca="1" si="331"/>
        <v/>
      </c>
      <c r="J2823" s="26" t="e">
        <f t="shared" ca="1" si="332"/>
        <v>#N/A</v>
      </c>
      <c r="N2823" s="26" t="e">
        <f t="shared" ca="1" si="333"/>
        <v>#N/A</v>
      </c>
      <c r="S2823" s="26" t="e">
        <f t="shared" ca="1" si="334"/>
        <v>#N/A</v>
      </c>
    </row>
    <row r="2824" spans="1:21" x14ac:dyDescent="0.45">
      <c r="A2824" s="26">
        <f t="shared" si="335"/>
        <v>48</v>
      </c>
      <c r="E2824" s="26">
        <v>3</v>
      </c>
      <c r="F2824" s="26" t="str">
        <f t="shared" ca="1" si="331"/>
        <v/>
      </c>
      <c r="J2824" s="26" t="e">
        <f t="shared" ca="1" si="332"/>
        <v>#N/A</v>
      </c>
      <c r="N2824" s="26" t="e">
        <f t="shared" ca="1" si="333"/>
        <v>#N/A</v>
      </c>
      <c r="S2824" s="26" t="e">
        <f t="shared" ca="1" si="334"/>
        <v>#N/A</v>
      </c>
    </row>
    <row r="2825" spans="1:21" x14ac:dyDescent="0.45">
      <c r="A2825" s="26">
        <f t="shared" si="335"/>
        <v>48</v>
      </c>
      <c r="E2825" s="26">
        <v>4</v>
      </c>
      <c r="F2825" s="26" t="str">
        <f t="shared" ca="1" si="331"/>
        <v/>
      </c>
      <c r="J2825" s="26" t="e">
        <f t="shared" ca="1" si="332"/>
        <v>#N/A</v>
      </c>
      <c r="N2825" s="26" t="e">
        <f t="shared" ca="1" si="333"/>
        <v>#N/A</v>
      </c>
      <c r="S2825" s="26" t="e">
        <f t="shared" ca="1" si="334"/>
        <v>#N/A</v>
      </c>
    </row>
    <row r="2826" spans="1:21" x14ac:dyDescent="0.45">
      <c r="A2826" s="26">
        <f t="shared" si="335"/>
        <v>48</v>
      </c>
      <c r="E2826" s="26">
        <v>5</v>
      </c>
      <c r="F2826" s="26" t="str">
        <f t="shared" ca="1" si="331"/>
        <v/>
      </c>
      <c r="J2826" s="26" t="e">
        <f t="shared" ca="1" si="332"/>
        <v>#N/A</v>
      </c>
      <c r="N2826" s="26" t="e">
        <f t="shared" ca="1" si="333"/>
        <v>#N/A</v>
      </c>
      <c r="S2826" s="26" t="e">
        <f t="shared" ca="1" si="334"/>
        <v>#N/A</v>
      </c>
    </row>
    <row r="2827" spans="1:21" x14ac:dyDescent="0.45">
      <c r="A2827" s="26">
        <f t="shared" si="335"/>
        <v>48</v>
      </c>
      <c r="E2827" s="26">
        <v>6</v>
      </c>
      <c r="F2827" s="26" t="str">
        <f t="shared" ca="1" si="331"/>
        <v/>
      </c>
      <c r="J2827" s="26" t="e">
        <f t="shared" ca="1" si="332"/>
        <v>#N/A</v>
      </c>
      <c r="N2827" s="26" t="e">
        <f t="shared" ca="1" si="333"/>
        <v>#N/A</v>
      </c>
      <c r="S2827" s="26" t="e">
        <f t="shared" ca="1" si="334"/>
        <v>#N/A</v>
      </c>
    </row>
    <row r="2828" spans="1:21" x14ac:dyDescent="0.45">
      <c r="A2828" s="26">
        <f t="shared" si="335"/>
        <v>48</v>
      </c>
      <c r="E2828" s="26">
        <v>7</v>
      </c>
      <c r="F2828" s="26" t="str">
        <f t="shared" ca="1" si="331"/>
        <v/>
      </c>
      <c r="J2828" s="26" t="e">
        <f t="shared" ca="1" si="332"/>
        <v>#N/A</v>
      </c>
      <c r="N2828" s="26" t="e">
        <f t="shared" ca="1" si="333"/>
        <v>#N/A</v>
      </c>
      <c r="S2828" s="26" t="e">
        <f t="shared" ca="1" si="334"/>
        <v>#N/A</v>
      </c>
    </row>
    <row r="2829" spans="1:21" x14ac:dyDescent="0.45">
      <c r="A2829" s="26">
        <f t="shared" si="335"/>
        <v>48</v>
      </c>
      <c r="E2829" s="26">
        <v>8</v>
      </c>
      <c r="F2829" s="26" t="str">
        <f t="shared" ca="1" si="331"/>
        <v/>
      </c>
      <c r="J2829" s="26" t="e">
        <f t="shared" ca="1" si="332"/>
        <v>#N/A</v>
      </c>
      <c r="N2829" s="26" t="e">
        <f t="shared" ca="1" si="333"/>
        <v>#N/A</v>
      </c>
      <c r="S2829" s="26" t="e">
        <f t="shared" ca="1" si="334"/>
        <v>#N/A</v>
      </c>
    </row>
    <row r="2830" spans="1:21" x14ac:dyDescent="0.45">
      <c r="A2830" s="26">
        <f t="shared" si="335"/>
        <v>48</v>
      </c>
      <c r="E2830" s="26">
        <v>9</v>
      </c>
      <c r="F2830" s="26" t="str">
        <f t="shared" ca="1" si="331"/>
        <v/>
      </c>
      <c r="J2830" s="26" t="e">
        <f t="shared" ca="1" si="332"/>
        <v>#N/A</v>
      </c>
      <c r="N2830" s="26" t="e">
        <f t="shared" ca="1" si="333"/>
        <v>#N/A</v>
      </c>
      <c r="S2830" s="26" t="e">
        <f t="shared" ca="1" si="334"/>
        <v>#N/A</v>
      </c>
    </row>
    <row r="2831" spans="1:21" x14ac:dyDescent="0.45">
      <c r="A2831" s="26">
        <f t="shared" si="335"/>
        <v>48</v>
      </c>
      <c r="E2831" s="26">
        <v>10</v>
      </c>
      <c r="F2831" s="26" t="str">
        <f t="shared" ca="1" si="331"/>
        <v/>
      </c>
      <c r="N2831" s="26" t="e">
        <f t="shared" ca="1" si="333"/>
        <v>#N/A</v>
      </c>
      <c r="S2831" s="26" t="e">
        <f t="shared" ca="1" si="334"/>
        <v>#N/A</v>
      </c>
    </row>
    <row r="2832" spans="1:21" x14ac:dyDescent="0.45">
      <c r="A2832" s="26">
        <f t="shared" si="335"/>
        <v>48</v>
      </c>
      <c r="E2832" s="26">
        <v>11</v>
      </c>
      <c r="F2832" s="26" t="str">
        <f t="shared" ca="1" si="331"/>
        <v/>
      </c>
      <c r="N2832" s="26" t="e">
        <f t="shared" ca="1" si="333"/>
        <v>#N/A</v>
      </c>
      <c r="S2832" s="26" t="e">
        <f t="shared" ca="1" si="334"/>
        <v>#N/A</v>
      </c>
    </row>
    <row r="2833" spans="1:19" x14ac:dyDescent="0.45">
      <c r="A2833" s="26">
        <f t="shared" si="335"/>
        <v>48</v>
      </c>
      <c r="E2833" s="26">
        <v>12</v>
      </c>
      <c r="F2833" s="26" t="str">
        <f t="shared" ca="1" si="331"/>
        <v/>
      </c>
      <c r="N2833" s="26" t="e">
        <f t="shared" ca="1" si="333"/>
        <v>#N/A</v>
      </c>
      <c r="S2833" s="26" t="e">
        <f t="shared" ca="1" si="334"/>
        <v>#N/A</v>
      </c>
    </row>
    <row r="2834" spans="1:19" x14ac:dyDescent="0.45">
      <c r="A2834" s="26">
        <f t="shared" si="335"/>
        <v>48</v>
      </c>
      <c r="E2834" s="26">
        <v>13</v>
      </c>
      <c r="F2834" s="26" t="str">
        <f t="shared" ca="1" si="331"/>
        <v/>
      </c>
      <c r="N2834" s="26" t="e">
        <f t="shared" ca="1" si="333"/>
        <v>#N/A</v>
      </c>
      <c r="S2834" s="26" t="e">
        <f t="shared" ca="1" si="334"/>
        <v>#N/A</v>
      </c>
    </row>
    <row r="2835" spans="1:19" x14ac:dyDescent="0.45">
      <c r="A2835" s="26">
        <f t="shared" si="335"/>
        <v>48</v>
      </c>
      <c r="E2835" s="26">
        <v>14</v>
      </c>
      <c r="F2835" s="26" t="str">
        <f t="shared" ca="1" si="331"/>
        <v/>
      </c>
      <c r="N2835" s="26" t="e">
        <f t="shared" ca="1" si="333"/>
        <v>#N/A</v>
      </c>
      <c r="S2835" s="26" t="e">
        <f t="shared" ca="1" si="334"/>
        <v>#N/A</v>
      </c>
    </row>
    <row r="2836" spans="1:19" x14ac:dyDescent="0.45">
      <c r="A2836" s="26">
        <f t="shared" si="335"/>
        <v>48</v>
      </c>
      <c r="E2836" s="26">
        <v>15</v>
      </c>
      <c r="F2836" s="26" t="str">
        <f t="shared" ca="1" si="331"/>
        <v/>
      </c>
      <c r="N2836" s="26" t="e">
        <f t="shared" ca="1" si="333"/>
        <v>#N/A</v>
      </c>
      <c r="S2836" s="26" t="e">
        <f t="shared" ca="1" si="334"/>
        <v>#N/A</v>
      </c>
    </row>
    <row r="2837" spans="1:19" x14ac:dyDescent="0.45">
      <c r="A2837" s="26">
        <f t="shared" si="335"/>
        <v>48</v>
      </c>
      <c r="E2837" s="26">
        <v>16</v>
      </c>
      <c r="F2837" s="26" t="str">
        <f t="shared" ca="1" si="331"/>
        <v/>
      </c>
      <c r="N2837" s="26" t="e">
        <f t="shared" ca="1" si="333"/>
        <v>#N/A</v>
      </c>
      <c r="S2837" s="26" t="e">
        <f t="shared" ca="1" si="334"/>
        <v>#N/A</v>
      </c>
    </row>
    <row r="2838" spans="1:19" x14ac:dyDescent="0.45">
      <c r="A2838" s="26">
        <f t="shared" si="335"/>
        <v>48</v>
      </c>
      <c r="E2838" s="26">
        <v>17</v>
      </c>
      <c r="F2838" s="26" t="str">
        <f t="shared" ca="1" si="331"/>
        <v/>
      </c>
      <c r="N2838" s="26" t="e">
        <f t="shared" ca="1" si="333"/>
        <v>#N/A</v>
      </c>
      <c r="S2838" s="26" t="e">
        <f t="shared" ca="1" si="334"/>
        <v>#N/A</v>
      </c>
    </row>
    <row r="2839" spans="1:19" x14ac:dyDescent="0.45">
      <c r="A2839" s="26">
        <f t="shared" si="335"/>
        <v>48</v>
      </c>
      <c r="E2839" s="26">
        <v>18</v>
      </c>
      <c r="F2839" s="26" t="str">
        <f t="shared" ca="1" si="331"/>
        <v/>
      </c>
      <c r="N2839" s="26" t="e">
        <f t="shared" ca="1" si="333"/>
        <v>#N/A</v>
      </c>
      <c r="S2839" s="26" t="e">
        <f t="shared" ca="1" si="334"/>
        <v>#N/A</v>
      </c>
    </row>
    <row r="2840" spans="1:19" x14ac:dyDescent="0.45">
      <c r="A2840" s="26">
        <f t="shared" si="335"/>
        <v>48</v>
      </c>
      <c r="E2840" s="26">
        <v>19</v>
      </c>
      <c r="F2840" s="26" t="str">
        <f t="shared" ca="1" si="331"/>
        <v/>
      </c>
      <c r="N2840" s="26" t="e">
        <f t="shared" ca="1" si="333"/>
        <v>#N/A</v>
      </c>
      <c r="S2840" s="26" t="e">
        <f t="shared" ca="1" si="334"/>
        <v>#N/A</v>
      </c>
    </row>
    <row r="2841" spans="1:19" x14ac:dyDescent="0.45">
      <c r="A2841" s="26">
        <f t="shared" si="335"/>
        <v>48</v>
      </c>
      <c r="E2841" s="26">
        <v>20</v>
      </c>
      <c r="F2841" s="26" t="str">
        <f t="shared" ca="1" si="331"/>
        <v/>
      </c>
      <c r="N2841" s="26" t="e">
        <f t="shared" ca="1" si="333"/>
        <v>#N/A</v>
      </c>
      <c r="S2841" s="26" t="e">
        <f t="shared" ca="1" si="334"/>
        <v>#N/A</v>
      </c>
    </row>
    <row r="2842" spans="1:19" x14ac:dyDescent="0.45">
      <c r="A2842" s="26">
        <f t="shared" si="335"/>
        <v>48</v>
      </c>
      <c r="E2842" s="26">
        <v>21</v>
      </c>
      <c r="F2842" s="26" t="str">
        <f t="shared" ca="1" si="331"/>
        <v/>
      </c>
      <c r="N2842" s="26" t="e">
        <f t="shared" ca="1" si="333"/>
        <v>#N/A</v>
      </c>
      <c r="S2842" s="26" t="e">
        <f t="shared" ca="1" si="334"/>
        <v>#N/A</v>
      </c>
    </row>
    <row r="2843" spans="1:19" x14ac:dyDescent="0.45">
      <c r="A2843" s="26">
        <f t="shared" si="335"/>
        <v>48</v>
      </c>
      <c r="E2843" s="26">
        <v>22</v>
      </c>
      <c r="F2843" s="26" t="str">
        <f t="shared" ca="1" si="331"/>
        <v/>
      </c>
      <c r="N2843" s="26" t="e">
        <f t="shared" ca="1" si="333"/>
        <v>#N/A</v>
      </c>
      <c r="S2843" s="26" t="e">
        <f t="shared" ca="1" si="334"/>
        <v>#N/A</v>
      </c>
    </row>
    <row r="2844" spans="1:19" x14ac:dyDescent="0.45">
      <c r="A2844" s="26">
        <f t="shared" si="335"/>
        <v>48</v>
      </c>
      <c r="E2844" s="26">
        <v>23</v>
      </c>
      <c r="F2844" s="26" t="str">
        <f t="shared" ca="1" si="331"/>
        <v/>
      </c>
      <c r="N2844" s="26" t="e">
        <f t="shared" ca="1" si="333"/>
        <v>#N/A</v>
      </c>
      <c r="S2844" s="26" t="e">
        <f t="shared" ca="1" si="334"/>
        <v>#N/A</v>
      </c>
    </row>
    <row r="2845" spans="1:19" x14ac:dyDescent="0.45">
      <c r="A2845" s="26">
        <f t="shared" si="335"/>
        <v>48</v>
      </c>
      <c r="E2845" s="26">
        <v>24</v>
      </c>
      <c r="S2845" s="26" t="e">
        <f t="shared" ca="1" si="334"/>
        <v>#N/A</v>
      </c>
    </row>
    <row r="2846" spans="1:19" x14ac:dyDescent="0.45">
      <c r="A2846" s="26">
        <f t="shared" si="335"/>
        <v>48</v>
      </c>
      <c r="E2846" s="26">
        <v>25</v>
      </c>
      <c r="S2846" s="26" t="e">
        <f t="shared" ca="1" si="334"/>
        <v>#N/A</v>
      </c>
    </row>
    <row r="2847" spans="1:19" x14ac:dyDescent="0.45">
      <c r="A2847" s="26">
        <f t="shared" si="335"/>
        <v>48</v>
      </c>
      <c r="E2847" s="26">
        <v>26</v>
      </c>
      <c r="S2847" s="26" t="e">
        <f t="shared" ca="1" si="334"/>
        <v>#N/A</v>
      </c>
    </row>
    <row r="2848" spans="1:19" x14ac:dyDescent="0.45">
      <c r="A2848" s="26">
        <f t="shared" si="335"/>
        <v>48</v>
      </c>
      <c r="E2848" s="26">
        <v>27</v>
      </c>
      <c r="S2848" s="26" t="e">
        <f t="shared" ca="1" si="334"/>
        <v>#N/A</v>
      </c>
    </row>
    <row r="2849" spans="1:19" x14ac:dyDescent="0.45">
      <c r="A2849" s="26">
        <f t="shared" si="335"/>
        <v>48</v>
      </c>
      <c r="E2849" s="26">
        <v>28</v>
      </c>
      <c r="S2849" s="26" t="e">
        <f t="shared" ca="1" si="334"/>
        <v>#N/A</v>
      </c>
    </row>
    <row r="2850" spans="1:19" x14ac:dyDescent="0.45">
      <c r="A2850" s="26">
        <f t="shared" si="335"/>
        <v>48</v>
      </c>
      <c r="E2850" s="26">
        <v>29</v>
      </c>
      <c r="S2850" s="26" t="e">
        <f t="shared" ca="1" si="334"/>
        <v>#N/A</v>
      </c>
    </row>
    <row r="2851" spans="1:19" x14ac:dyDescent="0.45">
      <c r="A2851" s="26">
        <f t="shared" si="335"/>
        <v>48</v>
      </c>
      <c r="E2851" s="26">
        <v>30</v>
      </c>
      <c r="S2851" s="26" t="e">
        <f t="shared" ca="1" si="334"/>
        <v>#N/A</v>
      </c>
    </row>
    <row r="2852" spans="1:19" x14ac:dyDescent="0.45">
      <c r="A2852" s="26">
        <f t="shared" si="335"/>
        <v>48</v>
      </c>
      <c r="E2852" s="26">
        <v>31</v>
      </c>
      <c r="S2852" s="26" t="e">
        <f t="shared" ca="1" si="334"/>
        <v>#N/A</v>
      </c>
    </row>
    <row r="2853" spans="1:19" x14ac:dyDescent="0.45">
      <c r="A2853" s="26">
        <f t="shared" si="335"/>
        <v>48</v>
      </c>
      <c r="E2853" s="26">
        <v>32</v>
      </c>
      <c r="S2853" s="26" t="e">
        <f t="shared" ca="1" si="334"/>
        <v>#N/A</v>
      </c>
    </row>
    <row r="2854" spans="1:19" x14ac:dyDescent="0.45">
      <c r="A2854" s="26">
        <f t="shared" si="335"/>
        <v>48</v>
      </c>
      <c r="E2854" s="26">
        <v>33</v>
      </c>
      <c r="S2854" s="26" t="e">
        <f t="shared" ref="S2854:S2873" ca="1" si="336">IF(E2854&lt;=INDIRECT("R$"&amp;TEXT(ROW()-E2854+1,"#")),INDIRECT("P$"&amp;TEXT($F$1+INDIRECT("Q$"&amp;TEXT(ROW()-E2854+1,"#"))+E2854-1,"#")),"")</f>
        <v>#N/A</v>
      </c>
    </row>
    <row r="2855" spans="1:19" x14ac:dyDescent="0.45">
      <c r="A2855" s="26">
        <f t="shared" ref="A2855:A2873" si="337">A2854</f>
        <v>48</v>
      </c>
      <c r="E2855" s="26">
        <v>34</v>
      </c>
      <c r="S2855" s="26" t="e">
        <f t="shared" ca="1" si="336"/>
        <v>#N/A</v>
      </c>
    </row>
    <row r="2856" spans="1:19" x14ac:dyDescent="0.45">
      <c r="A2856" s="26">
        <f t="shared" si="337"/>
        <v>48</v>
      </c>
      <c r="E2856" s="26">
        <v>35</v>
      </c>
      <c r="S2856" s="26" t="e">
        <f t="shared" ca="1" si="336"/>
        <v>#N/A</v>
      </c>
    </row>
    <row r="2857" spans="1:19" x14ac:dyDescent="0.45">
      <c r="A2857" s="26">
        <f t="shared" si="337"/>
        <v>48</v>
      </c>
      <c r="E2857" s="26">
        <v>36</v>
      </c>
      <c r="S2857" s="26" t="e">
        <f t="shared" ca="1" si="336"/>
        <v>#N/A</v>
      </c>
    </row>
    <row r="2858" spans="1:19" x14ac:dyDescent="0.45">
      <c r="A2858" s="26">
        <f t="shared" si="337"/>
        <v>48</v>
      </c>
      <c r="E2858" s="26">
        <v>37</v>
      </c>
      <c r="S2858" s="26" t="e">
        <f t="shared" ca="1" si="336"/>
        <v>#N/A</v>
      </c>
    </row>
    <row r="2859" spans="1:19" x14ac:dyDescent="0.45">
      <c r="A2859" s="26">
        <f t="shared" si="337"/>
        <v>48</v>
      </c>
      <c r="E2859" s="26">
        <v>38</v>
      </c>
      <c r="S2859" s="26" t="e">
        <f t="shared" ca="1" si="336"/>
        <v>#N/A</v>
      </c>
    </row>
    <row r="2860" spans="1:19" x14ac:dyDescent="0.45">
      <c r="A2860" s="26">
        <f t="shared" si="337"/>
        <v>48</v>
      </c>
      <c r="E2860" s="26">
        <v>39</v>
      </c>
      <c r="S2860" s="26" t="e">
        <f t="shared" ca="1" si="336"/>
        <v>#N/A</v>
      </c>
    </row>
    <row r="2861" spans="1:19" x14ac:dyDescent="0.45">
      <c r="A2861" s="26">
        <f t="shared" si="337"/>
        <v>48</v>
      </c>
      <c r="E2861" s="26">
        <v>40</v>
      </c>
      <c r="S2861" s="26" t="e">
        <f t="shared" ca="1" si="336"/>
        <v>#N/A</v>
      </c>
    </row>
    <row r="2862" spans="1:19" x14ac:dyDescent="0.45">
      <c r="A2862" s="26">
        <f t="shared" si="337"/>
        <v>48</v>
      </c>
      <c r="E2862" s="26">
        <v>41</v>
      </c>
      <c r="S2862" s="26" t="e">
        <f t="shared" ca="1" si="336"/>
        <v>#N/A</v>
      </c>
    </row>
    <row r="2863" spans="1:19" x14ac:dyDescent="0.45">
      <c r="A2863" s="26">
        <f t="shared" si="337"/>
        <v>48</v>
      </c>
      <c r="E2863" s="26">
        <v>42</v>
      </c>
      <c r="S2863" s="26" t="e">
        <f t="shared" ca="1" si="336"/>
        <v>#N/A</v>
      </c>
    </row>
    <row r="2864" spans="1:19" x14ac:dyDescent="0.45">
      <c r="A2864" s="26">
        <f t="shared" si="337"/>
        <v>48</v>
      </c>
      <c r="E2864" s="26">
        <v>43</v>
      </c>
      <c r="S2864" s="26" t="e">
        <f t="shared" ca="1" si="336"/>
        <v>#N/A</v>
      </c>
    </row>
    <row r="2865" spans="1:19" x14ac:dyDescent="0.45">
      <c r="A2865" s="26">
        <f t="shared" si="337"/>
        <v>48</v>
      </c>
      <c r="E2865" s="26">
        <v>44</v>
      </c>
      <c r="S2865" s="26" t="e">
        <f t="shared" ca="1" si="336"/>
        <v>#N/A</v>
      </c>
    </row>
    <row r="2866" spans="1:19" x14ac:dyDescent="0.45">
      <c r="A2866" s="26">
        <f t="shared" si="337"/>
        <v>48</v>
      </c>
      <c r="E2866" s="26">
        <v>45</v>
      </c>
      <c r="S2866" s="26" t="e">
        <f t="shared" ca="1" si="336"/>
        <v>#N/A</v>
      </c>
    </row>
    <row r="2867" spans="1:19" x14ac:dyDescent="0.45">
      <c r="A2867" s="26">
        <f t="shared" si="337"/>
        <v>48</v>
      </c>
      <c r="E2867" s="26">
        <v>46</v>
      </c>
      <c r="S2867" s="26" t="e">
        <f t="shared" ca="1" si="336"/>
        <v>#N/A</v>
      </c>
    </row>
    <row r="2868" spans="1:19" x14ac:dyDescent="0.45">
      <c r="A2868" s="26">
        <f t="shared" si="337"/>
        <v>48</v>
      </c>
      <c r="E2868" s="26">
        <v>47</v>
      </c>
      <c r="S2868" s="26" t="e">
        <f t="shared" ca="1" si="336"/>
        <v>#N/A</v>
      </c>
    </row>
    <row r="2869" spans="1:19" x14ac:dyDescent="0.45">
      <c r="A2869" s="26">
        <f t="shared" si="337"/>
        <v>48</v>
      </c>
      <c r="E2869" s="26">
        <v>48</v>
      </c>
      <c r="S2869" s="26" t="e">
        <f t="shared" ca="1" si="336"/>
        <v>#N/A</v>
      </c>
    </row>
    <row r="2870" spans="1:19" x14ac:dyDescent="0.45">
      <c r="A2870" s="26">
        <f t="shared" si="337"/>
        <v>48</v>
      </c>
      <c r="E2870" s="26">
        <v>49</v>
      </c>
      <c r="S2870" s="26" t="e">
        <f t="shared" ca="1" si="336"/>
        <v>#N/A</v>
      </c>
    </row>
    <row r="2871" spans="1:19" x14ac:dyDescent="0.45">
      <c r="A2871" s="26">
        <f t="shared" si="337"/>
        <v>48</v>
      </c>
      <c r="E2871" s="26">
        <v>50</v>
      </c>
      <c r="S2871" s="26" t="e">
        <f t="shared" ca="1" si="336"/>
        <v>#N/A</v>
      </c>
    </row>
    <row r="2872" spans="1:19" x14ac:dyDescent="0.45">
      <c r="A2872" s="26">
        <f t="shared" si="337"/>
        <v>48</v>
      </c>
      <c r="E2872" s="26">
        <v>51</v>
      </c>
      <c r="S2872" s="26" t="e">
        <f t="shared" ca="1" si="336"/>
        <v>#N/A</v>
      </c>
    </row>
    <row r="2873" spans="1:19" x14ac:dyDescent="0.45">
      <c r="A2873" s="26">
        <f t="shared" si="337"/>
        <v>48</v>
      </c>
      <c r="E2873" s="26">
        <v>52</v>
      </c>
      <c r="S2873" s="26" t="e">
        <f t="shared" ca="1" si="336"/>
        <v>#N/A</v>
      </c>
    </row>
    <row r="2882" spans="1:21" x14ac:dyDescent="0.45">
      <c r="A2882" s="26">
        <f>(ROW()+58)/60</f>
        <v>49</v>
      </c>
      <c r="B2882" s="26">
        <f ca="1">INDIRECT("select!E"&amp;TEXT($B$1+A2882,"#"))</f>
        <v>0</v>
      </c>
      <c r="C2882" s="26" t="e">
        <f ca="1">VLOOKUP(B2882,$A$3181:$D$3190,4)</f>
        <v>#N/A</v>
      </c>
      <c r="D2882" s="26" t="e">
        <f ca="1">VLOOKUP(B2882,$A$3181:$D$3190,3)</f>
        <v>#N/A</v>
      </c>
      <c r="E2882" s="26">
        <v>1</v>
      </c>
      <c r="F2882" s="26" t="str">
        <f t="shared" ref="F2882:F2904" ca="1" si="338">IF(E2882&lt;=D$62,INDIRECT("E"&amp;TEXT($F$1+C$62+E2882-1,"#")),"")</f>
        <v>金融・保険</v>
      </c>
      <c r="G2882" s="26">
        <f ca="1">INDIRECT("select!G"&amp;TEXT($B$1+A2882,"#"))</f>
        <v>0</v>
      </c>
      <c r="H2882" s="26" t="e">
        <f ca="1">VLOOKUP(G2882,E$3181:G$3219,3,0)</f>
        <v>#N/A</v>
      </c>
      <c r="I2882" s="26" t="e">
        <f ca="1">VLOOKUP(G2882,E$3181:G$3219,2,0)</f>
        <v>#N/A</v>
      </c>
      <c r="J2882" s="26" t="e">
        <f t="shared" ref="J2882:J2890" ca="1" si="339">IF(E2882&lt;=INDIRECT("I$"&amp;TEXT(ROW()-E2882+1,"#")),INDIRECT("H$"&amp;TEXT($F$1+INDIRECT("H$"&amp;TEXT(ROW()-E2882+1,"#"))+E2882-1,"#")),"")</f>
        <v>#N/A</v>
      </c>
      <c r="K2882" s="26">
        <f ca="1">INDIRECT("select!H"&amp;TEXT($B$1+A2882,"#"))</f>
        <v>0</v>
      </c>
      <c r="L2882" s="26" t="e">
        <f ca="1">VLOOKUP(K2882,H$3181:J$3287,3,0)</f>
        <v>#N/A</v>
      </c>
      <c r="M2882" s="26" t="e">
        <f ca="1">VLOOKUP(K2882,H$3181:J$3287,2,0)</f>
        <v>#N/A</v>
      </c>
      <c r="N2882" s="26" t="e">
        <f t="shared" ref="N2882:N2904" ca="1" si="340">IF(E2882&lt;=INDIRECT("M$"&amp;TEXT(ROW()-E2882+1,"#")),INDIRECT("K$"&amp;TEXT($F$1+INDIRECT("L$"&amp;TEXT(ROW()-E2882+1,"#"))+E2882-1,"#")),"")</f>
        <v>#N/A</v>
      </c>
      <c r="O2882" s="26">
        <f ca="1">INDIRECT("select!I"&amp;TEXT($B$1+A2882,"#"))</f>
        <v>0</v>
      </c>
      <c r="Q2882" s="26" t="e">
        <f ca="1">VLOOKUP(O2882,K$3181:O$3570,5,0)</f>
        <v>#N/A</v>
      </c>
      <c r="R2882" s="26" t="e">
        <f ca="1">VLOOKUP(O2882,K$3181:O$3570,4,0)</f>
        <v>#N/A</v>
      </c>
      <c r="S2882" s="26" t="e">
        <f t="shared" ref="S2882:S2913" ca="1" si="341">IF(E2882&lt;=INDIRECT("R$"&amp;TEXT(ROW()-E2882+1,"#")),INDIRECT("P$"&amp;TEXT($F$1+INDIRECT("Q$"&amp;TEXT(ROW()-E2882+1,"#"))+E2882-1,"#")),"")</f>
        <v>#N/A</v>
      </c>
      <c r="T2882" s="26" t="str">
        <f ca="1">IFERROR(VLOOKUP(O2882,K$3181:O$3570,2,0),"")</f>
        <v/>
      </c>
      <c r="U2882" s="26">
        <f ca="1">IFERROR(VLOOKUP(O2882,K$3181:O$3570,3,0),0)</f>
        <v>0</v>
      </c>
    </row>
    <row r="2883" spans="1:21" x14ac:dyDescent="0.45">
      <c r="A2883" s="26">
        <f t="shared" ref="A2883:A2914" si="342">A2882</f>
        <v>49</v>
      </c>
      <c r="E2883" s="26">
        <v>2</v>
      </c>
      <c r="F2883" s="26" t="str">
        <f t="shared" ca="1" si="338"/>
        <v/>
      </c>
      <c r="J2883" s="26" t="e">
        <f t="shared" ca="1" si="339"/>
        <v>#N/A</v>
      </c>
      <c r="N2883" s="26" t="e">
        <f t="shared" ca="1" si="340"/>
        <v>#N/A</v>
      </c>
      <c r="S2883" s="26" t="e">
        <f t="shared" ca="1" si="341"/>
        <v>#N/A</v>
      </c>
    </row>
    <row r="2884" spans="1:21" x14ac:dyDescent="0.45">
      <c r="A2884" s="26">
        <f t="shared" si="342"/>
        <v>49</v>
      </c>
      <c r="E2884" s="26">
        <v>3</v>
      </c>
      <c r="F2884" s="26" t="str">
        <f t="shared" ca="1" si="338"/>
        <v/>
      </c>
      <c r="J2884" s="26" t="e">
        <f t="shared" ca="1" si="339"/>
        <v>#N/A</v>
      </c>
      <c r="N2884" s="26" t="e">
        <f t="shared" ca="1" si="340"/>
        <v>#N/A</v>
      </c>
      <c r="S2884" s="26" t="e">
        <f t="shared" ca="1" si="341"/>
        <v>#N/A</v>
      </c>
    </row>
    <row r="2885" spans="1:21" x14ac:dyDescent="0.45">
      <c r="A2885" s="26">
        <f t="shared" si="342"/>
        <v>49</v>
      </c>
      <c r="E2885" s="26">
        <v>4</v>
      </c>
      <c r="F2885" s="26" t="str">
        <f t="shared" ca="1" si="338"/>
        <v/>
      </c>
      <c r="J2885" s="26" t="e">
        <f t="shared" ca="1" si="339"/>
        <v>#N/A</v>
      </c>
      <c r="N2885" s="26" t="e">
        <f t="shared" ca="1" si="340"/>
        <v>#N/A</v>
      </c>
      <c r="S2885" s="26" t="e">
        <f t="shared" ca="1" si="341"/>
        <v>#N/A</v>
      </c>
    </row>
    <row r="2886" spans="1:21" x14ac:dyDescent="0.45">
      <c r="A2886" s="26">
        <f t="shared" si="342"/>
        <v>49</v>
      </c>
      <c r="E2886" s="26">
        <v>5</v>
      </c>
      <c r="F2886" s="26" t="str">
        <f t="shared" ca="1" si="338"/>
        <v/>
      </c>
      <c r="J2886" s="26" t="e">
        <f t="shared" ca="1" si="339"/>
        <v>#N/A</v>
      </c>
      <c r="N2886" s="26" t="e">
        <f t="shared" ca="1" si="340"/>
        <v>#N/A</v>
      </c>
      <c r="S2886" s="26" t="e">
        <f t="shared" ca="1" si="341"/>
        <v>#N/A</v>
      </c>
    </row>
    <row r="2887" spans="1:21" x14ac:dyDescent="0.45">
      <c r="A2887" s="26">
        <f t="shared" si="342"/>
        <v>49</v>
      </c>
      <c r="E2887" s="26">
        <v>6</v>
      </c>
      <c r="F2887" s="26" t="str">
        <f t="shared" ca="1" si="338"/>
        <v/>
      </c>
      <c r="J2887" s="26" t="e">
        <f t="shared" ca="1" si="339"/>
        <v>#N/A</v>
      </c>
      <c r="N2887" s="26" t="e">
        <f t="shared" ca="1" si="340"/>
        <v>#N/A</v>
      </c>
      <c r="S2887" s="26" t="e">
        <f t="shared" ca="1" si="341"/>
        <v>#N/A</v>
      </c>
    </row>
    <row r="2888" spans="1:21" x14ac:dyDescent="0.45">
      <c r="A2888" s="26">
        <f t="shared" si="342"/>
        <v>49</v>
      </c>
      <c r="E2888" s="26">
        <v>7</v>
      </c>
      <c r="F2888" s="26" t="str">
        <f t="shared" ca="1" si="338"/>
        <v/>
      </c>
      <c r="J2888" s="26" t="e">
        <f t="shared" ca="1" si="339"/>
        <v>#N/A</v>
      </c>
      <c r="N2888" s="26" t="e">
        <f t="shared" ca="1" si="340"/>
        <v>#N/A</v>
      </c>
      <c r="S2888" s="26" t="e">
        <f t="shared" ca="1" si="341"/>
        <v>#N/A</v>
      </c>
    </row>
    <row r="2889" spans="1:21" x14ac:dyDescent="0.45">
      <c r="A2889" s="26">
        <f t="shared" si="342"/>
        <v>49</v>
      </c>
      <c r="E2889" s="26">
        <v>8</v>
      </c>
      <c r="F2889" s="26" t="str">
        <f t="shared" ca="1" si="338"/>
        <v/>
      </c>
      <c r="J2889" s="26" t="e">
        <f t="shared" ca="1" si="339"/>
        <v>#N/A</v>
      </c>
      <c r="N2889" s="26" t="e">
        <f t="shared" ca="1" si="340"/>
        <v>#N/A</v>
      </c>
      <c r="S2889" s="26" t="e">
        <f t="shared" ca="1" si="341"/>
        <v>#N/A</v>
      </c>
    </row>
    <row r="2890" spans="1:21" x14ac:dyDescent="0.45">
      <c r="A2890" s="26">
        <f t="shared" si="342"/>
        <v>49</v>
      </c>
      <c r="E2890" s="26">
        <v>9</v>
      </c>
      <c r="F2890" s="26" t="str">
        <f t="shared" ca="1" si="338"/>
        <v/>
      </c>
      <c r="J2890" s="26" t="e">
        <f t="shared" ca="1" si="339"/>
        <v>#N/A</v>
      </c>
      <c r="N2890" s="26" t="e">
        <f t="shared" ca="1" si="340"/>
        <v>#N/A</v>
      </c>
      <c r="S2890" s="26" t="e">
        <f t="shared" ca="1" si="341"/>
        <v>#N/A</v>
      </c>
    </row>
    <row r="2891" spans="1:21" x14ac:dyDescent="0.45">
      <c r="A2891" s="26">
        <f t="shared" si="342"/>
        <v>49</v>
      </c>
      <c r="E2891" s="26">
        <v>10</v>
      </c>
      <c r="F2891" s="26" t="str">
        <f t="shared" ca="1" si="338"/>
        <v/>
      </c>
      <c r="N2891" s="26" t="e">
        <f t="shared" ca="1" si="340"/>
        <v>#N/A</v>
      </c>
      <c r="S2891" s="26" t="e">
        <f t="shared" ca="1" si="341"/>
        <v>#N/A</v>
      </c>
    </row>
    <row r="2892" spans="1:21" x14ac:dyDescent="0.45">
      <c r="A2892" s="26">
        <f t="shared" si="342"/>
        <v>49</v>
      </c>
      <c r="E2892" s="26">
        <v>11</v>
      </c>
      <c r="F2892" s="26" t="str">
        <f t="shared" ca="1" si="338"/>
        <v/>
      </c>
      <c r="N2892" s="26" t="e">
        <f t="shared" ca="1" si="340"/>
        <v>#N/A</v>
      </c>
      <c r="S2892" s="26" t="e">
        <f t="shared" ca="1" si="341"/>
        <v>#N/A</v>
      </c>
    </row>
    <row r="2893" spans="1:21" x14ac:dyDescent="0.45">
      <c r="A2893" s="26">
        <f t="shared" si="342"/>
        <v>49</v>
      </c>
      <c r="E2893" s="26">
        <v>12</v>
      </c>
      <c r="F2893" s="26" t="str">
        <f t="shared" ca="1" si="338"/>
        <v/>
      </c>
      <c r="N2893" s="26" t="e">
        <f t="shared" ca="1" si="340"/>
        <v>#N/A</v>
      </c>
      <c r="S2893" s="26" t="e">
        <f t="shared" ca="1" si="341"/>
        <v>#N/A</v>
      </c>
    </row>
    <row r="2894" spans="1:21" x14ac:dyDescent="0.45">
      <c r="A2894" s="26">
        <f t="shared" si="342"/>
        <v>49</v>
      </c>
      <c r="E2894" s="26">
        <v>13</v>
      </c>
      <c r="F2894" s="26" t="str">
        <f t="shared" ca="1" si="338"/>
        <v/>
      </c>
      <c r="N2894" s="26" t="e">
        <f t="shared" ca="1" si="340"/>
        <v>#N/A</v>
      </c>
      <c r="S2894" s="26" t="e">
        <f t="shared" ca="1" si="341"/>
        <v>#N/A</v>
      </c>
    </row>
    <row r="2895" spans="1:21" x14ac:dyDescent="0.45">
      <c r="A2895" s="26">
        <f t="shared" si="342"/>
        <v>49</v>
      </c>
      <c r="E2895" s="26">
        <v>14</v>
      </c>
      <c r="F2895" s="26" t="str">
        <f t="shared" ca="1" si="338"/>
        <v/>
      </c>
      <c r="N2895" s="26" t="e">
        <f t="shared" ca="1" si="340"/>
        <v>#N/A</v>
      </c>
      <c r="S2895" s="26" t="e">
        <f t="shared" ca="1" si="341"/>
        <v>#N/A</v>
      </c>
    </row>
    <row r="2896" spans="1:21" x14ac:dyDescent="0.45">
      <c r="A2896" s="26">
        <f t="shared" si="342"/>
        <v>49</v>
      </c>
      <c r="E2896" s="26">
        <v>15</v>
      </c>
      <c r="F2896" s="26" t="str">
        <f t="shared" ca="1" si="338"/>
        <v/>
      </c>
      <c r="N2896" s="26" t="e">
        <f t="shared" ca="1" si="340"/>
        <v>#N/A</v>
      </c>
      <c r="S2896" s="26" t="e">
        <f t="shared" ca="1" si="341"/>
        <v>#N/A</v>
      </c>
    </row>
    <row r="2897" spans="1:19" x14ac:dyDescent="0.45">
      <c r="A2897" s="26">
        <f t="shared" si="342"/>
        <v>49</v>
      </c>
      <c r="E2897" s="26">
        <v>16</v>
      </c>
      <c r="F2897" s="26" t="str">
        <f t="shared" ca="1" si="338"/>
        <v/>
      </c>
      <c r="N2897" s="26" t="e">
        <f t="shared" ca="1" si="340"/>
        <v>#N/A</v>
      </c>
      <c r="S2897" s="26" t="e">
        <f t="shared" ca="1" si="341"/>
        <v>#N/A</v>
      </c>
    </row>
    <row r="2898" spans="1:19" x14ac:dyDescent="0.45">
      <c r="A2898" s="26">
        <f t="shared" si="342"/>
        <v>49</v>
      </c>
      <c r="E2898" s="26">
        <v>17</v>
      </c>
      <c r="F2898" s="26" t="str">
        <f t="shared" ca="1" si="338"/>
        <v/>
      </c>
      <c r="N2898" s="26" t="e">
        <f t="shared" ca="1" si="340"/>
        <v>#N/A</v>
      </c>
      <c r="S2898" s="26" t="e">
        <f t="shared" ca="1" si="341"/>
        <v>#N/A</v>
      </c>
    </row>
    <row r="2899" spans="1:19" x14ac:dyDescent="0.45">
      <c r="A2899" s="26">
        <f t="shared" si="342"/>
        <v>49</v>
      </c>
      <c r="E2899" s="26">
        <v>18</v>
      </c>
      <c r="F2899" s="26" t="str">
        <f t="shared" ca="1" si="338"/>
        <v/>
      </c>
      <c r="N2899" s="26" t="e">
        <f t="shared" ca="1" si="340"/>
        <v>#N/A</v>
      </c>
      <c r="S2899" s="26" t="e">
        <f t="shared" ca="1" si="341"/>
        <v>#N/A</v>
      </c>
    </row>
    <row r="2900" spans="1:19" x14ac:dyDescent="0.45">
      <c r="A2900" s="26">
        <f t="shared" si="342"/>
        <v>49</v>
      </c>
      <c r="E2900" s="26">
        <v>19</v>
      </c>
      <c r="F2900" s="26" t="str">
        <f t="shared" ca="1" si="338"/>
        <v/>
      </c>
      <c r="N2900" s="26" t="e">
        <f t="shared" ca="1" si="340"/>
        <v>#N/A</v>
      </c>
      <c r="S2900" s="26" t="e">
        <f t="shared" ca="1" si="341"/>
        <v>#N/A</v>
      </c>
    </row>
    <row r="2901" spans="1:19" x14ac:dyDescent="0.45">
      <c r="A2901" s="26">
        <f t="shared" si="342"/>
        <v>49</v>
      </c>
      <c r="E2901" s="26">
        <v>20</v>
      </c>
      <c r="F2901" s="26" t="str">
        <f t="shared" ca="1" si="338"/>
        <v/>
      </c>
      <c r="N2901" s="26" t="e">
        <f t="shared" ca="1" si="340"/>
        <v>#N/A</v>
      </c>
      <c r="S2901" s="26" t="e">
        <f t="shared" ca="1" si="341"/>
        <v>#N/A</v>
      </c>
    </row>
    <row r="2902" spans="1:19" x14ac:dyDescent="0.45">
      <c r="A2902" s="26">
        <f t="shared" si="342"/>
        <v>49</v>
      </c>
      <c r="E2902" s="26">
        <v>21</v>
      </c>
      <c r="F2902" s="26" t="str">
        <f t="shared" ca="1" si="338"/>
        <v/>
      </c>
      <c r="N2902" s="26" t="e">
        <f t="shared" ca="1" si="340"/>
        <v>#N/A</v>
      </c>
      <c r="S2902" s="26" t="e">
        <f t="shared" ca="1" si="341"/>
        <v>#N/A</v>
      </c>
    </row>
    <row r="2903" spans="1:19" x14ac:dyDescent="0.45">
      <c r="A2903" s="26">
        <f t="shared" si="342"/>
        <v>49</v>
      </c>
      <c r="E2903" s="26">
        <v>22</v>
      </c>
      <c r="F2903" s="26" t="str">
        <f t="shared" ca="1" si="338"/>
        <v/>
      </c>
      <c r="N2903" s="26" t="e">
        <f t="shared" ca="1" si="340"/>
        <v>#N/A</v>
      </c>
      <c r="S2903" s="26" t="e">
        <f t="shared" ca="1" si="341"/>
        <v>#N/A</v>
      </c>
    </row>
    <row r="2904" spans="1:19" x14ac:dyDescent="0.45">
      <c r="A2904" s="26">
        <f t="shared" si="342"/>
        <v>49</v>
      </c>
      <c r="E2904" s="26">
        <v>23</v>
      </c>
      <c r="F2904" s="26" t="str">
        <f t="shared" ca="1" si="338"/>
        <v/>
      </c>
      <c r="N2904" s="26" t="e">
        <f t="shared" ca="1" si="340"/>
        <v>#N/A</v>
      </c>
      <c r="S2904" s="26" t="e">
        <f t="shared" ca="1" si="341"/>
        <v>#N/A</v>
      </c>
    </row>
    <row r="2905" spans="1:19" x14ac:dyDescent="0.45">
      <c r="A2905" s="26">
        <f t="shared" si="342"/>
        <v>49</v>
      </c>
      <c r="E2905" s="26">
        <v>24</v>
      </c>
      <c r="S2905" s="26" t="e">
        <f t="shared" ca="1" si="341"/>
        <v>#N/A</v>
      </c>
    </row>
    <row r="2906" spans="1:19" x14ac:dyDescent="0.45">
      <c r="A2906" s="26">
        <f t="shared" si="342"/>
        <v>49</v>
      </c>
      <c r="E2906" s="26">
        <v>25</v>
      </c>
      <c r="S2906" s="26" t="e">
        <f t="shared" ca="1" si="341"/>
        <v>#N/A</v>
      </c>
    </row>
    <row r="2907" spans="1:19" x14ac:dyDescent="0.45">
      <c r="A2907" s="26">
        <f t="shared" si="342"/>
        <v>49</v>
      </c>
      <c r="E2907" s="26">
        <v>26</v>
      </c>
      <c r="S2907" s="26" t="e">
        <f t="shared" ca="1" si="341"/>
        <v>#N/A</v>
      </c>
    </row>
    <row r="2908" spans="1:19" x14ac:dyDescent="0.45">
      <c r="A2908" s="26">
        <f t="shared" si="342"/>
        <v>49</v>
      </c>
      <c r="E2908" s="26">
        <v>27</v>
      </c>
      <c r="S2908" s="26" t="e">
        <f t="shared" ca="1" si="341"/>
        <v>#N/A</v>
      </c>
    </row>
    <row r="2909" spans="1:19" x14ac:dyDescent="0.45">
      <c r="A2909" s="26">
        <f t="shared" si="342"/>
        <v>49</v>
      </c>
      <c r="E2909" s="26">
        <v>28</v>
      </c>
      <c r="S2909" s="26" t="e">
        <f t="shared" ca="1" si="341"/>
        <v>#N/A</v>
      </c>
    </row>
    <row r="2910" spans="1:19" x14ac:dyDescent="0.45">
      <c r="A2910" s="26">
        <f t="shared" si="342"/>
        <v>49</v>
      </c>
      <c r="E2910" s="26">
        <v>29</v>
      </c>
      <c r="S2910" s="26" t="e">
        <f t="shared" ca="1" si="341"/>
        <v>#N/A</v>
      </c>
    </row>
    <row r="2911" spans="1:19" x14ac:dyDescent="0.45">
      <c r="A2911" s="26">
        <f t="shared" si="342"/>
        <v>49</v>
      </c>
      <c r="E2911" s="26">
        <v>30</v>
      </c>
      <c r="S2911" s="26" t="e">
        <f t="shared" ca="1" si="341"/>
        <v>#N/A</v>
      </c>
    </row>
    <row r="2912" spans="1:19" x14ac:dyDescent="0.45">
      <c r="A2912" s="26">
        <f t="shared" si="342"/>
        <v>49</v>
      </c>
      <c r="E2912" s="26">
        <v>31</v>
      </c>
      <c r="S2912" s="26" t="e">
        <f t="shared" ca="1" si="341"/>
        <v>#N/A</v>
      </c>
    </row>
    <row r="2913" spans="1:19" x14ac:dyDescent="0.45">
      <c r="A2913" s="26">
        <f t="shared" si="342"/>
        <v>49</v>
      </c>
      <c r="E2913" s="26">
        <v>32</v>
      </c>
      <c r="S2913" s="26" t="e">
        <f t="shared" ca="1" si="341"/>
        <v>#N/A</v>
      </c>
    </row>
    <row r="2914" spans="1:19" x14ac:dyDescent="0.45">
      <c r="A2914" s="26">
        <f t="shared" si="342"/>
        <v>49</v>
      </c>
      <c r="E2914" s="26">
        <v>33</v>
      </c>
      <c r="S2914" s="26" t="e">
        <f t="shared" ref="S2914:S2933" ca="1" si="343">IF(E2914&lt;=INDIRECT("R$"&amp;TEXT(ROW()-E2914+1,"#")),INDIRECT("P$"&amp;TEXT($F$1+INDIRECT("Q$"&amp;TEXT(ROW()-E2914+1,"#"))+E2914-1,"#")),"")</f>
        <v>#N/A</v>
      </c>
    </row>
    <row r="2915" spans="1:19" x14ac:dyDescent="0.45">
      <c r="A2915" s="26">
        <f t="shared" ref="A2915:A2933" si="344">A2914</f>
        <v>49</v>
      </c>
      <c r="E2915" s="26">
        <v>34</v>
      </c>
      <c r="S2915" s="26" t="e">
        <f t="shared" ca="1" si="343"/>
        <v>#N/A</v>
      </c>
    </row>
    <row r="2916" spans="1:19" x14ac:dyDescent="0.45">
      <c r="A2916" s="26">
        <f t="shared" si="344"/>
        <v>49</v>
      </c>
      <c r="E2916" s="26">
        <v>35</v>
      </c>
      <c r="S2916" s="26" t="e">
        <f t="shared" ca="1" si="343"/>
        <v>#N/A</v>
      </c>
    </row>
    <row r="2917" spans="1:19" x14ac:dyDescent="0.45">
      <c r="A2917" s="26">
        <f t="shared" si="344"/>
        <v>49</v>
      </c>
      <c r="E2917" s="26">
        <v>36</v>
      </c>
      <c r="S2917" s="26" t="e">
        <f t="shared" ca="1" si="343"/>
        <v>#N/A</v>
      </c>
    </row>
    <row r="2918" spans="1:19" x14ac:dyDescent="0.45">
      <c r="A2918" s="26">
        <f t="shared" si="344"/>
        <v>49</v>
      </c>
      <c r="E2918" s="26">
        <v>37</v>
      </c>
      <c r="S2918" s="26" t="e">
        <f t="shared" ca="1" si="343"/>
        <v>#N/A</v>
      </c>
    </row>
    <row r="2919" spans="1:19" x14ac:dyDescent="0.45">
      <c r="A2919" s="26">
        <f t="shared" si="344"/>
        <v>49</v>
      </c>
      <c r="E2919" s="26">
        <v>38</v>
      </c>
      <c r="S2919" s="26" t="e">
        <f t="shared" ca="1" si="343"/>
        <v>#N/A</v>
      </c>
    </row>
    <row r="2920" spans="1:19" x14ac:dyDescent="0.45">
      <c r="A2920" s="26">
        <f t="shared" si="344"/>
        <v>49</v>
      </c>
      <c r="E2920" s="26">
        <v>39</v>
      </c>
      <c r="S2920" s="26" t="e">
        <f t="shared" ca="1" si="343"/>
        <v>#N/A</v>
      </c>
    </row>
    <row r="2921" spans="1:19" x14ac:dyDescent="0.45">
      <c r="A2921" s="26">
        <f t="shared" si="344"/>
        <v>49</v>
      </c>
      <c r="E2921" s="26">
        <v>40</v>
      </c>
      <c r="S2921" s="26" t="e">
        <f t="shared" ca="1" si="343"/>
        <v>#N/A</v>
      </c>
    </row>
    <row r="2922" spans="1:19" x14ac:dyDescent="0.45">
      <c r="A2922" s="26">
        <f t="shared" si="344"/>
        <v>49</v>
      </c>
      <c r="E2922" s="26">
        <v>41</v>
      </c>
      <c r="S2922" s="26" t="e">
        <f t="shared" ca="1" si="343"/>
        <v>#N/A</v>
      </c>
    </row>
    <row r="2923" spans="1:19" x14ac:dyDescent="0.45">
      <c r="A2923" s="26">
        <f t="shared" si="344"/>
        <v>49</v>
      </c>
      <c r="E2923" s="26">
        <v>42</v>
      </c>
      <c r="S2923" s="26" t="e">
        <f t="shared" ca="1" si="343"/>
        <v>#N/A</v>
      </c>
    </row>
    <row r="2924" spans="1:19" x14ac:dyDescent="0.45">
      <c r="A2924" s="26">
        <f t="shared" si="344"/>
        <v>49</v>
      </c>
      <c r="E2924" s="26">
        <v>43</v>
      </c>
      <c r="S2924" s="26" t="e">
        <f t="shared" ca="1" si="343"/>
        <v>#N/A</v>
      </c>
    </row>
    <row r="2925" spans="1:19" x14ac:dyDescent="0.45">
      <c r="A2925" s="26">
        <f t="shared" si="344"/>
        <v>49</v>
      </c>
      <c r="E2925" s="26">
        <v>44</v>
      </c>
      <c r="S2925" s="26" t="e">
        <f t="shared" ca="1" si="343"/>
        <v>#N/A</v>
      </c>
    </row>
    <row r="2926" spans="1:19" x14ac:dyDescent="0.45">
      <c r="A2926" s="26">
        <f t="shared" si="344"/>
        <v>49</v>
      </c>
      <c r="E2926" s="26">
        <v>45</v>
      </c>
      <c r="S2926" s="26" t="e">
        <f t="shared" ca="1" si="343"/>
        <v>#N/A</v>
      </c>
    </row>
    <row r="2927" spans="1:19" x14ac:dyDescent="0.45">
      <c r="A2927" s="26">
        <f t="shared" si="344"/>
        <v>49</v>
      </c>
      <c r="E2927" s="26">
        <v>46</v>
      </c>
      <c r="S2927" s="26" t="e">
        <f t="shared" ca="1" si="343"/>
        <v>#N/A</v>
      </c>
    </row>
    <row r="2928" spans="1:19" x14ac:dyDescent="0.45">
      <c r="A2928" s="26">
        <f t="shared" si="344"/>
        <v>49</v>
      </c>
      <c r="E2928" s="26">
        <v>47</v>
      </c>
      <c r="S2928" s="26" t="e">
        <f t="shared" ca="1" si="343"/>
        <v>#N/A</v>
      </c>
    </row>
    <row r="2929" spans="1:21" x14ac:dyDescent="0.45">
      <c r="A2929" s="26">
        <f t="shared" si="344"/>
        <v>49</v>
      </c>
      <c r="E2929" s="26">
        <v>48</v>
      </c>
      <c r="S2929" s="26" t="e">
        <f t="shared" ca="1" si="343"/>
        <v>#N/A</v>
      </c>
    </row>
    <row r="2930" spans="1:21" x14ac:dyDescent="0.45">
      <c r="A2930" s="26">
        <f t="shared" si="344"/>
        <v>49</v>
      </c>
      <c r="E2930" s="26">
        <v>49</v>
      </c>
      <c r="S2930" s="26" t="e">
        <f t="shared" ca="1" si="343"/>
        <v>#N/A</v>
      </c>
    </row>
    <row r="2931" spans="1:21" x14ac:dyDescent="0.45">
      <c r="A2931" s="26">
        <f t="shared" si="344"/>
        <v>49</v>
      </c>
      <c r="E2931" s="26">
        <v>50</v>
      </c>
      <c r="S2931" s="26" t="e">
        <f t="shared" ca="1" si="343"/>
        <v>#N/A</v>
      </c>
    </row>
    <row r="2932" spans="1:21" x14ac:dyDescent="0.45">
      <c r="A2932" s="26">
        <f t="shared" si="344"/>
        <v>49</v>
      </c>
      <c r="E2932" s="26">
        <v>51</v>
      </c>
      <c r="S2932" s="26" t="e">
        <f t="shared" ca="1" si="343"/>
        <v>#N/A</v>
      </c>
    </row>
    <row r="2933" spans="1:21" x14ac:dyDescent="0.45">
      <c r="A2933" s="26">
        <f t="shared" si="344"/>
        <v>49</v>
      </c>
      <c r="E2933" s="26">
        <v>52</v>
      </c>
      <c r="S2933" s="26" t="e">
        <f t="shared" ca="1" si="343"/>
        <v>#N/A</v>
      </c>
    </row>
    <row r="2942" spans="1:21" x14ac:dyDescent="0.45">
      <c r="A2942" s="26">
        <f>(ROW()+58)/60</f>
        <v>50</v>
      </c>
      <c r="B2942" s="26">
        <f ca="1">INDIRECT("select!E"&amp;TEXT($B$1+A2942,"#"))</f>
        <v>0</v>
      </c>
      <c r="C2942" s="26" t="e">
        <f ca="1">VLOOKUP(B2942,$A$3181:$D$3190,4)</f>
        <v>#N/A</v>
      </c>
      <c r="D2942" s="26" t="e">
        <f ca="1">VLOOKUP(B2942,$A$3181:$D$3190,3)</f>
        <v>#N/A</v>
      </c>
      <c r="E2942" s="26">
        <v>1</v>
      </c>
      <c r="F2942" s="26" t="str">
        <f t="shared" ref="F2942:F2964" ca="1" si="345">IF(E2942&lt;=D$62,INDIRECT("E"&amp;TEXT($F$1+C$62+E2942-1,"#")),"")</f>
        <v>金融・保険</v>
      </c>
      <c r="G2942" s="26">
        <f ca="1">INDIRECT("select!G"&amp;TEXT($B$1+A2942,"#"))</f>
        <v>0</v>
      </c>
      <c r="H2942" s="26" t="e">
        <f ca="1">VLOOKUP(G2942,E$3181:G$3219,3,0)</f>
        <v>#N/A</v>
      </c>
      <c r="I2942" s="26" t="e">
        <f ca="1">VLOOKUP(G2942,E$3181:G$3219,2,0)</f>
        <v>#N/A</v>
      </c>
      <c r="J2942" s="26" t="e">
        <f t="shared" ref="J2942:J2950" ca="1" si="346">IF(E2942&lt;=INDIRECT("I$"&amp;TEXT(ROW()-E2942+1,"#")),INDIRECT("H$"&amp;TEXT($F$1+INDIRECT("H$"&amp;TEXT(ROW()-E2942+1,"#"))+E2942-1,"#")),"")</f>
        <v>#N/A</v>
      </c>
      <c r="K2942" s="26">
        <f ca="1">INDIRECT("select!H"&amp;TEXT($B$1+A2942,"#"))</f>
        <v>0</v>
      </c>
      <c r="L2942" s="26" t="e">
        <f ca="1">VLOOKUP(K2942,H$3181:J$3287,3,0)</f>
        <v>#N/A</v>
      </c>
      <c r="M2942" s="26" t="e">
        <f ca="1">VLOOKUP(K2942,H$3181:J$3287,2,0)</f>
        <v>#N/A</v>
      </c>
      <c r="N2942" s="26" t="e">
        <f t="shared" ref="N2942:N2964" ca="1" si="347">IF(E2942&lt;=INDIRECT("M$"&amp;TEXT(ROW()-E2942+1,"#")),INDIRECT("K$"&amp;TEXT($F$1+INDIRECT("L$"&amp;TEXT(ROW()-E2942+1,"#"))+E2942-1,"#")),"")</f>
        <v>#N/A</v>
      </c>
      <c r="O2942" s="26">
        <f ca="1">INDIRECT("select!I"&amp;TEXT($B$1+A2942,"#"))</f>
        <v>0</v>
      </c>
      <c r="Q2942" s="26" t="e">
        <f ca="1">VLOOKUP(O2942,K$3181:O$3570,5,0)</f>
        <v>#N/A</v>
      </c>
      <c r="R2942" s="26" t="e">
        <f ca="1">VLOOKUP(O2942,K$3181:O$3570,4,0)</f>
        <v>#N/A</v>
      </c>
      <c r="S2942" s="26" t="e">
        <f t="shared" ref="S2942:S2973" ca="1" si="348">IF(E2942&lt;=INDIRECT("R$"&amp;TEXT(ROW()-E2942+1,"#")),INDIRECT("P$"&amp;TEXT($F$1+INDIRECT("Q$"&amp;TEXT(ROW()-E2942+1,"#"))+E2942-1,"#")),"")</f>
        <v>#N/A</v>
      </c>
      <c r="T2942" s="26" t="str">
        <f ca="1">IFERROR(VLOOKUP(O2942,K$3181:O$3570,2,0),"")</f>
        <v/>
      </c>
      <c r="U2942" s="26">
        <f ca="1">IFERROR(VLOOKUP(O2942,K$3181:O$3570,3,0),0)</f>
        <v>0</v>
      </c>
    </row>
    <row r="2943" spans="1:21" x14ac:dyDescent="0.45">
      <c r="A2943" s="26">
        <f t="shared" ref="A2943:A2974" si="349">A2942</f>
        <v>50</v>
      </c>
      <c r="E2943" s="26">
        <v>2</v>
      </c>
      <c r="F2943" s="26" t="str">
        <f t="shared" ca="1" si="345"/>
        <v/>
      </c>
      <c r="J2943" s="26" t="e">
        <f t="shared" ca="1" si="346"/>
        <v>#N/A</v>
      </c>
      <c r="N2943" s="26" t="e">
        <f t="shared" ca="1" si="347"/>
        <v>#N/A</v>
      </c>
      <c r="S2943" s="26" t="e">
        <f t="shared" ca="1" si="348"/>
        <v>#N/A</v>
      </c>
    </row>
    <row r="2944" spans="1:21" x14ac:dyDescent="0.45">
      <c r="A2944" s="26">
        <f t="shared" si="349"/>
        <v>50</v>
      </c>
      <c r="E2944" s="26">
        <v>3</v>
      </c>
      <c r="F2944" s="26" t="str">
        <f t="shared" ca="1" si="345"/>
        <v/>
      </c>
      <c r="J2944" s="26" t="e">
        <f t="shared" ca="1" si="346"/>
        <v>#N/A</v>
      </c>
      <c r="N2944" s="26" t="e">
        <f t="shared" ca="1" si="347"/>
        <v>#N/A</v>
      </c>
      <c r="S2944" s="26" t="e">
        <f t="shared" ca="1" si="348"/>
        <v>#N/A</v>
      </c>
    </row>
    <row r="2945" spans="1:19" x14ac:dyDescent="0.45">
      <c r="A2945" s="26">
        <f t="shared" si="349"/>
        <v>50</v>
      </c>
      <c r="E2945" s="26">
        <v>4</v>
      </c>
      <c r="F2945" s="26" t="str">
        <f t="shared" ca="1" si="345"/>
        <v/>
      </c>
      <c r="J2945" s="26" t="e">
        <f t="shared" ca="1" si="346"/>
        <v>#N/A</v>
      </c>
      <c r="N2945" s="26" t="e">
        <f t="shared" ca="1" si="347"/>
        <v>#N/A</v>
      </c>
      <c r="S2945" s="26" t="e">
        <f t="shared" ca="1" si="348"/>
        <v>#N/A</v>
      </c>
    </row>
    <row r="2946" spans="1:19" x14ac:dyDescent="0.45">
      <c r="A2946" s="26">
        <f t="shared" si="349"/>
        <v>50</v>
      </c>
      <c r="E2946" s="26">
        <v>5</v>
      </c>
      <c r="F2946" s="26" t="str">
        <f t="shared" ca="1" si="345"/>
        <v/>
      </c>
      <c r="J2946" s="26" t="e">
        <f t="shared" ca="1" si="346"/>
        <v>#N/A</v>
      </c>
      <c r="N2946" s="26" t="e">
        <f t="shared" ca="1" si="347"/>
        <v>#N/A</v>
      </c>
      <c r="S2946" s="26" t="e">
        <f t="shared" ca="1" si="348"/>
        <v>#N/A</v>
      </c>
    </row>
    <row r="2947" spans="1:19" x14ac:dyDescent="0.45">
      <c r="A2947" s="26">
        <f t="shared" si="349"/>
        <v>50</v>
      </c>
      <c r="E2947" s="26">
        <v>6</v>
      </c>
      <c r="F2947" s="26" t="str">
        <f t="shared" ca="1" si="345"/>
        <v/>
      </c>
      <c r="J2947" s="26" t="e">
        <f t="shared" ca="1" si="346"/>
        <v>#N/A</v>
      </c>
      <c r="N2947" s="26" t="e">
        <f t="shared" ca="1" si="347"/>
        <v>#N/A</v>
      </c>
      <c r="S2947" s="26" t="e">
        <f t="shared" ca="1" si="348"/>
        <v>#N/A</v>
      </c>
    </row>
    <row r="2948" spans="1:19" x14ac:dyDescent="0.45">
      <c r="A2948" s="26">
        <f t="shared" si="349"/>
        <v>50</v>
      </c>
      <c r="E2948" s="26">
        <v>7</v>
      </c>
      <c r="F2948" s="26" t="str">
        <f t="shared" ca="1" si="345"/>
        <v/>
      </c>
      <c r="J2948" s="26" t="e">
        <f t="shared" ca="1" si="346"/>
        <v>#N/A</v>
      </c>
      <c r="N2948" s="26" t="e">
        <f t="shared" ca="1" si="347"/>
        <v>#N/A</v>
      </c>
      <c r="S2948" s="26" t="e">
        <f t="shared" ca="1" si="348"/>
        <v>#N/A</v>
      </c>
    </row>
    <row r="2949" spans="1:19" x14ac:dyDescent="0.45">
      <c r="A2949" s="26">
        <f t="shared" si="349"/>
        <v>50</v>
      </c>
      <c r="E2949" s="26">
        <v>8</v>
      </c>
      <c r="F2949" s="26" t="str">
        <f t="shared" ca="1" si="345"/>
        <v/>
      </c>
      <c r="J2949" s="26" t="e">
        <f t="shared" ca="1" si="346"/>
        <v>#N/A</v>
      </c>
      <c r="N2949" s="26" t="e">
        <f t="shared" ca="1" si="347"/>
        <v>#N/A</v>
      </c>
      <c r="S2949" s="26" t="e">
        <f t="shared" ca="1" si="348"/>
        <v>#N/A</v>
      </c>
    </row>
    <row r="2950" spans="1:19" x14ac:dyDescent="0.45">
      <c r="A2950" s="26">
        <f t="shared" si="349"/>
        <v>50</v>
      </c>
      <c r="E2950" s="26">
        <v>9</v>
      </c>
      <c r="F2950" s="26" t="str">
        <f t="shared" ca="1" si="345"/>
        <v/>
      </c>
      <c r="J2950" s="26" t="e">
        <f t="shared" ca="1" si="346"/>
        <v>#N/A</v>
      </c>
      <c r="N2950" s="26" t="e">
        <f t="shared" ca="1" si="347"/>
        <v>#N/A</v>
      </c>
      <c r="S2950" s="26" t="e">
        <f t="shared" ca="1" si="348"/>
        <v>#N/A</v>
      </c>
    </row>
    <row r="2951" spans="1:19" x14ac:dyDescent="0.45">
      <c r="A2951" s="26">
        <f t="shared" si="349"/>
        <v>50</v>
      </c>
      <c r="E2951" s="26">
        <v>10</v>
      </c>
      <c r="F2951" s="26" t="str">
        <f t="shared" ca="1" si="345"/>
        <v/>
      </c>
      <c r="N2951" s="26" t="e">
        <f t="shared" ca="1" si="347"/>
        <v>#N/A</v>
      </c>
      <c r="S2951" s="26" t="e">
        <f t="shared" ca="1" si="348"/>
        <v>#N/A</v>
      </c>
    </row>
    <row r="2952" spans="1:19" x14ac:dyDescent="0.45">
      <c r="A2952" s="26">
        <f t="shared" si="349"/>
        <v>50</v>
      </c>
      <c r="E2952" s="26">
        <v>11</v>
      </c>
      <c r="F2952" s="26" t="str">
        <f t="shared" ca="1" si="345"/>
        <v/>
      </c>
      <c r="N2952" s="26" t="e">
        <f t="shared" ca="1" si="347"/>
        <v>#N/A</v>
      </c>
      <c r="S2952" s="26" t="e">
        <f t="shared" ca="1" si="348"/>
        <v>#N/A</v>
      </c>
    </row>
    <row r="2953" spans="1:19" x14ac:dyDescent="0.45">
      <c r="A2953" s="26">
        <f t="shared" si="349"/>
        <v>50</v>
      </c>
      <c r="E2953" s="26">
        <v>12</v>
      </c>
      <c r="F2953" s="26" t="str">
        <f t="shared" ca="1" si="345"/>
        <v/>
      </c>
      <c r="N2953" s="26" t="e">
        <f t="shared" ca="1" si="347"/>
        <v>#N/A</v>
      </c>
      <c r="S2953" s="26" t="e">
        <f t="shared" ca="1" si="348"/>
        <v>#N/A</v>
      </c>
    </row>
    <row r="2954" spans="1:19" x14ac:dyDescent="0.45">
      <c r="A2954" s="26">
        <f t="shared" si="349"/>
        <v>50</v>
      </c>
      <c r="E2954" s="26">
        <v>13</v>
      </c>
      <c r="F2954" s="26" t="str">
        <f t="shared" ca="1" si="345"/>
        <v/>
      </c>
      <c r="N2954" s="26" t="e">
        <f t="shared" ca="1" si="347"/>
        <v>#N/A</v>
      </c>
      <c r="S2954" s="26" t="e">
        <f t="shared" ca="1" si="348"/>
        <v>#N/A</v>
      </c>
    </row>
    <row r="2955" spans="1:19" x14ac:dyDescent="0.45">
      <c r="A2955" s="26">
        <f t="shared" si="349"/>
        <v>50</v>
      </c>
      <c r="E2955" s="26">
        <v>14</v>
      </c>
      <c r="F2955" s="26" t="str">
        <f t="shared" ca="1" si="345"/>
        <v/>
      </c>
      <c r="N2955" s="26" t="e">
        <f t="shared" ca="1" si="347"/>
        <v>#N/A</v>
      </c>
      <c r="S2955" s="26" t="e">
        <f t="shared" ca="1" si="348"/>
        <v>#N/A</v>
      </c>
    </row>
    <row r="2956" spans="1:19" x14ac:dyDescent="0.45">
      <c r="A2956" s="26">
        <f t="shared" si="349"/>
        <v>50</v>
      </c>
      <c r="E2956" s="26">
        <v>15</v>
      </c>
      <c r="F2956" s="26" t="str">
        <f t="shared" ca="1" si="345"/>
        <v/>
      </c>
      <c r="N2956" s="26" t="e">
        <f t="shared" ca="1" si="347"/>
        <v>#N/A</v>
      </c>
      <c r="S2956" s="26" t="e">
        <f t="shared" ca="1" si="348"/>
        <v>#N/A</v>
      </c>
    </row>
    <row r="2957" spans="1:19" x14ac:dyDescent="0.45">
      <c r="A2957" s="26">
        <f t="shared" si="349"/>
        <v>50</v>
      </c>
      <c r="E2957" s="26">
        <v>16</v>
      </c>
      <c r="F2957" s="26" t="str">
        <f t="shared" ca="1" si="345"/>
        <v/>
      </c>
      <c r="N2957" s="26" t="e">
        <f t="shared" ca="1" si="347"/>
        <v>#N/A</v>
      </c>
      <c r="S2957" s="26" t="e">
        <f t="shared" ca="1" si="348"/>
        <v>#N/A</v>
      </c>
    </row>
    <row r="2958" spans="1:19" x14ac:dyDescent="0.45">
      <c r="A2958" s="26">
        <f t="shared" si="349"/>
        <v>50</v>
      </c>
      <c r="E2958" s="26">
        <v>17</v>
      </c>
      <c r="F2958" s="26" t="str">
        <f t="shared" ca="1" si="345"/>
        <v/>
      </c>
      <c r="N2958" s="26" t="e">
        <f t="shared" ca="1" si="347"/>
        <v>#N/A</v>
      </c>
      <c r="S2958" s="26" t="e">
        <f t="shared" ca="1" si="348"/>
        <v>#N/A</v>
      </c>
    </row>
    <row r="2959" spans="1:19" x14ac:dyDescent="0.45">
      <c r="A2959" s="26">
        <f t="shared" si="349"/>
        <v>50</v>
      </c>
      <c r="E2959" s="26">
        <v>18</v>
      </c>
      <c r="F2959" s="26" t="str">
        <f t="shared" ca="1" si="345"/>
        <v/>
      </c>
      <c r="N2959" s="26" t="e">
        <f t="shared" ca="1" si="347"/>
        <v>#N/A</v>
      </c>
      <c r="S2959" s="26" t="e">
        <f t="shared" ca="1" si="348"/>
        <v>#N/A</v>
      </c>
    </row>
    <row r="2960" spans="1:19" x14ac:dyDescent="0.45">
      <c r="A2960" s="26">
        <f t="shared" si="349"/>
        <v>50</v>
      </c>
      <c r="E2960" s="26">
        <v>19</v>
      </c>
      <c r="F2960" s="26" t="str">
        <f t="shared" ca="1" si="345"/>
        <v/>
      </c>
      <c r="N2960" s="26" t="e">
        <f t="shared" ca="1" si="347"/>
        <v>#N/A</v>
      </c>
      <c r="S2960" s="26" t="e">
        <f t="shared" ca="1" si="348"/>
        <v>#N/A</v>
      </c>
    </row>
    <row r="2961" spans="1:19" x14ac:dyDescent="0.45">
      <c r="A2961" s="26">
        <f t="shared" si="349"/>
        <v>50</v>
      </c>
      <c r="E2961" s="26">
        <v>20</v>
      </c>
      <c r="F2961" s="26" t="str">
        <f t="shared" ca="1" si="345"/>
        <v/>
      </c>
      <c r="N2961" s="26" t="e">
        <f t="shared" ca="1" si="347"/>
        <v>#N/A</v>
      </c>
      <c r="S2961" s="26" t="e">
        <f t="shared" ca="1" si="348"/>
        <v>#N/A</v>
      </c>
    </row>
    <row r="2962" spans="1:19" x14ac:dyDescent="0.45">
      <c r="A2962" s="26">
        <f t="shared" si="349"/>
        <v>50</v>
      </c>
      <c r="E2962" s="26">
        <v>21</v>
      </c>
      <c r="F2962" s="26" t="str">
        <f t="shared" ca="1" si="345"/>
        <v/>
      </c>
      <c r="N2962" s="26" t="e">
        <f t="shared" ca="1" si="347"/>
        <v>#N/A</v>
      </c>
      <c r="S2962" s="26" t="e">
        <f t="shared" ca="1" si="348"/>
        <v>#N/A</v>
      </c>
    </row>
    <row r="2963" spans="1:19" x14ac:dyDescent="0.45">
      <c r="A2963" s="26">
        <f t="shared" si="349"/>
        <v>50</v>
      </c>
      <c r="E2963" s="26">
        <v>22</v>
      </c>
      <c r="F2963" s="26" t="str">
        <f t="shared" ca="1" si="345"/>
        <v/>
      </c>
      <c r="N2963" s="26" t="e">
        <f t="shared" ca="1" si="347"/>
        <v>#N/A</v>
      </c>
      <c r="S2963" s="26" t="e">
        <f t="shared" ca="1" si="348"/>
        <v>#N/A</v>
      </c>
    </row>
    <row r="2964" spans="1:19" x14ac:dyDescent="0.45">
      <c r="A2964" s="26">
        <f t="shared" si="349"/>
        <v>50</v>
      </c>
      <c r="E2964" s="26">
        <v>23</v>
      </c>
      <c r="F2964" s="26" t="str">
        <f t="shared" ca="1" si="345"/>
        <v/>
      </c>
      <c r="N2964" s="26" t="e">
        <f t="shared" ca="1" si="347"/>
        <v>#N/A</v>
      </c>
      <c r="S2964" s="26" t="e">
        <f t="shared" ca="1" si="348"/>
        <v>#N/A</v>
      </c>
    </row>
    <row r="2965" spans="1:19" x14ac:dyDescent="0.45">
      <c r="A2965" s="26">
        <f t="shared" si="349"/>
        <v>50</v>
      </c>
      <c r="E2965" s="26">
        <v>24</v>
      </c>
      <c r="S2965" s="26" t="e">
        <f t="shared" ca="1" si="348"/>
        <v>#N/A</v>
      </c>
    </row>
    <row r="2966" spans="1:19" x14ac:dyDescent="0.45">
      <c r="A2966" s="26">
        <f t="shared" si="349"/>
        <v>50</v>
      </c>
      <c r="E2966" s="26">
        <v>25</v>
      </c>
      <c r="S2966" s="26" t="e">
        <f t="shared" ca="1" si="348"/>
        <v>#N/A</v>
      </c>
    </row>
    <row r="2967" spans="1:19" x14ac:dyDescent="0.45">
      <c r="A2967" s="26">
        <f t="shared" si="349"/>
        <v>50</v>
      </c>
      <c r="E2967" s="26">
        <v>26</v>
      </c>
      <c r="S2967" s="26" t="e">
        <f t="shared" ca="1" si="348"/>
        <v>#N/A</v>
      </c>
    </row>
    <row r="2968" spans="1:19" x14ac:dyDescent="0.45">
      <c r="A2968" s="26">
        <f t="shared" si="349"/>
        <v>50</v>
      </c>
      <c r="E2968" s="26">
        <v>27</v>
      </c>
      <c r="S2968" s="26" t="e">
        <f t="shared" ca="1" si="348"/>
        <v>#N/A</v>
      </c>
    </row>
    <row r="2969" spans="1:19" x14ac:dyDescent="0.45">
      <c r="A2969" s="26">
        <f t="shared" si="349"/>
        <v>50</v>
      </c>
      <c r="E2969" s="26">
        <v>28</v>
      </c>
      <c r="S2969" s="26" t="e">
        <f t="shared" ca="1" si="348"/>
        <v>#N/A</v>
      </c>
    </row>
    <row r="2970" spans="1:19" x14ac:dyDescent="0.45">
      <c r="A2970" s="26">
        <f t="shared" si="349"/>
        <v>50</v>
      </c>
      <c r="E2970" s="26">
        <v>29</v>
      </c>
      <c r="S2970" s="26" t="e">
        <f t="shared" ca="1" si="348"/>
        <v>#N/A</v>
      </c>
    </row>
    <row r="2971" spans="1:19" x14ac:dyDescent="0.45">
      <c r="A2971" s="26">
        <f t="shared" si="349"/>
        <v>50</v>
      </c>
      <c r="E2971" s="26">
        <v>30</v>
      </c>
      <c r="S2971" s="26" t="e">
        <f t="shared" ca="1" si="348"/>
        <v>#N/A</v>
      </c>
    </row>
    <row r="2972" spans="1:19" x14ac:dyDescent="0.45">
      <c r="A2972" s="26">
        <f t="shared" si="349"/>
        <v>50</v>
      </c>
      <c r="E2972" s="26">
        <v>31</v>
      </c>
      <c r="S2972" s="26" t="e">
        <f t="shared" ca="1" si="348"/>
        <v>#N/A</v>
      </c>
    </row>
    <row r="2973" spans="1:19" x14ac:dyDescent="0.45">
      <c r="A2973" s="26">
        <f t="shared" si="349"/>
        <v>50</v>
      </c>
      <c r="E2973" s="26">
        <v>32</v>
      </c>
      <c r="S2973" s="26" t="e">
        <f t="shared" ca="1" si="348"/>
        <v>#N/A</v>
      </c>
    </row>
    <row r="2974" spans="1:19" x14ac:dyDescent="0.45">
      <c r="A2974" s="26">
        <f t="shared" si="349"/>
        <v>50</v>
      </c>
      <c r="E2974" s="26">
        <v>33</v>
      </c>
      <c r="S2974" s="26" t="e">
        <f t="shared" ref="S2974:S2993" ca="1" si="350">IF(E2974&lt;=INDIRECT("R$"&amp;TEXT(ROW()-E2974+1,"#")),INDIRECT("P$"&amp;TEXT($F$1+INDIRECT("Q$"&amp;TEXT(ROW()-E2974+1,"#"))+E2974-1,"#")),"")</f>
        <v>#N/A</v>
      </c>
    </row>
    <row r="2975" spans="1:19" x14ac:dyDescent="0.45">
      <c r="A2975" s="26">
        <f t="shared" ref="A2975:A2993" si="351">A2974</f>
        <v>50</v>
      </c>
      <c r="E2975" s="26">
        <v>34</v>
      </c>
      <c r="S2975" s="26" t="e">
        <f t="shared" ca="1" si="350"/>
        <v>#N/A</v>
      </c>
    </row>
    <row r="2976" spans="1:19" x14ac:dyDescent="0.45">
      <c r="A2976" s="26">
        <f t="shared" si="351"/>
        <v>50</v>
      </c>
      <c r="E2976" s="26">
        <v>35</v>
      </c>
      <c r="S2976" s="26" t="e">
        <f t="shared" ca="1" si="350"/>
        <v>#N/A</v>
      </c>
    </row>
    <row r="2977" spans="1:19" x14ac:dyDescent="0.45">
      <c r="A2977" s="26">
        <f t="shared" si="351"/>
        <v>50</v>
      </c>
      <c r="E2977" s="26">
        <v>36</v>
      </c>
      <c r="S2977" s="26" t="e">
        <f t="shared" ca="1" si="350"/>
        <v>#N/A</v>
      </c>
    </row>
    <row r="2978" spans="1:19" x14ac:dyDescent="0.45">
      <c r="A2978" s="26">
        <f t="shared" si="351"/>
        <v>50</v>
      </c>
      <c r="E2978" s="26">
        <v>37</v>
      </c>
      <c r="S2978" s="26" t="e">
        <f t="shared" ca="1" si="350"/>
        <v>#N/A</v>
      </c>
    </row>
    <row r="2979" spans="1:19" x14ac:dyDescent="0.45">
      <c r="A2979" s="26">
        <f t="shared" si="351"/>
        <v>50</v>
      </c>
      <c r="E2979" s="26">
        <v>38</v>
      </c>
      <c r="S2979" s="26" t="e">
        <f t="shared" ca="1" si="350"/>
        <v>#N/A</v>
      </c>
    </row>
    <row r="2980" spans="1:19" x14ac:dyDescent="0.45">
      <c r="A2980" s="26">
        <f t="shared" si="351"/>
        <v>50</v>
      </c>
      <c r="E2980" s="26">
        <v>39</v>
      </c>
      <c r="S2980" s="26" t="e">
        <f t="shared" ca="1" si="350"/>
        <v>#N/A</v>
      </c>
    </row>
    <row r="2981" spans="1:19" x14ac:dyDescent="0.45">
      <c r="A2981" s="26">
        <f t="shared" si="351"/>
        <v>50</v>
      </c>
      <c r="E2981" s="26">
        <v>40</v>
      </c>
      <c r="S2981" s="26" t="e">
        <f t="shared" ca="1" si="350"/>
        <v>#N/A</v>
      </c>
    </row>
    <row r="2982" spans="1:19" x14ac:dyDescent="0.45">
      <c r="A2982" s="26">
        <f t="shared" si="351"/>
        <v>50</v>
      </c>
      <c r="E2982" s="26">
        <v>41</v>
      </c>
      <c r="S2982" s="26" t="e">
        <f t="shared" ca="1" si="350"/>
        <v>#N/A</v>
      </c>
    </row>
    <row r="2983" spans="1:19" x14ac:dyDescent="0.45">
      <c r="A2983" s="26">
        <f t="shared" si="351"/>
        <v>50</v>
      </c>
      <c r="E2983" s="26">
        <v>42</v>
      </c>
      <c r="S2983" s="26" t="e">
        <f t="shared" ca="1" si="350"/>
        <v>#N/A</v>
      </c>
    </row>
    <row r="2984" spans="1:19" x14ac:dyDescent="0.45">
      <c r="A2984" s="26">
        <f t="shared" si="351"/>
        <v>50</v>
      </c>
      <c r="E2984" s="26">
        <v>43</v>
      </c>
      <c r="S2984" s="26" t="e">
        <f t="shared" ca="1" si="350"/>
        <v>#N/A</v>
      </c>
    </row>
    <row r="2985" spans="1:19" x14ac:dyDescent="0.45">
      <c r="A2985" s="26">
        <f t="shared" si="351"/>
        <v>50</v>
      </c>
      <c r="E2985" s="26">
        <v>44</v>
      </c>
      <c r="S2985" s="26" t="e">
        <f t="shared" ca="1" si="350"/>
        <v>#N/A</v>
      </c>
    </row>
    <row r="2986" spans="1:19" x14ac:dyDescent="0.45">
      <c r="A2986" s="26">
        <f t="shared" si="351"/>
        <v>50</v>
      </c>
      <c r="E2986" s="26">
        <v>45</v>
      </c>
      <c r="S2986" s="26" t="e">
        <f t="shared" ca="1" si="350"/>
        <v>#N/A</v>
      </c>
    </row>
    <row r="2987" spans="1:19" x14ac:dyDescent="0.45">
      <c r="A2987" s="26">
        <f t="shared" si="351"/>
        <v>50</v>
      </c>
      <c r="E2987" s="26">
        <v>46</v>
      </c>
      <c r="S2987" s="26" t="e">
        <f t="shared" ca="1" si="350"/>
        <v>#N/A</v>
      </c>
    </row>
    <row r="2988" spans="1:19" x14ac:dyDescent="0.45">
      <c r="A2988" s="26">
        <f t="shared" si="351"/>
        <v>50</v>
      </c>
      <c r="E2988" s="26">
        <v>47</v>
      </c>
      <c r="S2988" s="26" t="e">
        <f t="shared" ca="1" si="350"/>
        <v>#N/A</v>
      </c>
    </row>
    <row r="2989" spans="1:19" x14ac:dyDescent="0.45">
      <c r="A2989" s="26">
        <f t="shared" si="351"/>
        <v>50</v>
      </c>
      <c r="E2989" s="26">
        <v>48</v>
      </c>
      <c r="S2989" s="26" t="e">
        <f t="shared" ca="1" si="350"/>
        <v>#N/A</v>
      </c>
    </row>
    <row r="2990" spans="1:19" x14ac:dyDescent="0.45">
      <c r="A2990" s="26">
        <f t="shared" si="351"/>
        <v>50</v>
      </c>
      <c r="E2990" s="26">
        <v>49</v>
      </c>
      <c r="S2990" s="26" t="e">
        <f t="shared" ca="1" si="350"/>
        <v>#N/A</v>
      </c>
    </row>
    <row r="2991" spans="1:19" x14ac:dyDescent="0.45">
      <c r="A2991" s="26">
        <f t="shared" si="351"/>
        <v>50</v>
      </c>
      <c r="E2991" s="26">
        <v>50</v>
      </c>
      <c r="S2991" s="26" t="e">
        <f t="shared" ca="1" si="350"/>
        <v>#N/A</v>
      </c>
    </row>
    <row r="2992" spans="1:19" x14ac:dyDescent="0.45">
      <c r="A2992" s="26">
        <f t="shared" si="351"/>
        <v>50</v>
      </c>
      <c r="E2992" s="26">
        <v>51</v>
      </c>
      <c r="S2992" s="26" t="e">
        <f t="shared" ca="1" si="350"/>
        <v>#N/A</v>
      </c>
    </row>
    <row r="2993" spans="1:25" x14ac:dyDescent="0.45">
      <c r="A2993" s="26">
        <f t="shared" si="351"/>
        <v>50</v>
      </c>
      <c r="E2993" s="26">
        <v>52</v>
      </c>
      <c r="S2993" s="26" t="e">
        <f t="shared" ca="1" si="350"/>
        <v>#N/A</v>
      </c>
      <c r="Y2993" s="26">
        <v>1</v>
      </c>
    </row>
    <row r="3001" spans="1:25" x14ac:dyDescent="0.45">
      <c r="V3001" s="26">
        <f>V3002+V3062+V3122</f>
        <v>126.27134847870789</v>
      </c>
    </row>
    <row r="3002" spans="1:25" x14ac:dyDescent="0.45">
      <c r="A3002" s="26">
        <f>(ROW()+58)/60</f>
        <v>51</v>
      </c>
      <c r="B3002" s="26">
        <f ca="1">INDIRECT("select!E"&amp;TEXT($B$1+A3002,"#"))</f>
        <v>0</v>
      </c>
      <c r="C3002" s="26" t="e">
        <f ca="1">VLOOKUP(B3002,$A$3181:$D$3190,4)</f>
        <v>#N/A</v>
      </c>
      <c r="D3002" s="26" t="e">
        <f ca="1">VLOOKUP(B3002,$A$3181:$D$3190,3)</f>
        <v>#N/A</v>
      </c>
      <c r="E3002" s="26">
        <v>1</v>
      </c>
      <c r="F3002" s="26" t="str">
        <f t="shared" ref="F3002:F3024" ca="1" si="352">IF(E3002&lt;=D$62,INDIRECT("E"&amp;TEXT($F$1+C$62+E3002-1,"#")),"")</f>
        <v>金融・保険</v>
      </c>
      <c r="G3002" s="26" t="str">
        <f>select!G59</f>
        <v>窯業・土石製品</v>
      </c>
      <c r="H3002" s="26">
        <f>VLOOKUP(G3002,E$3181:G$3219,3,0)</f>
        <v>32</v>
      </c>
      <c r="I3002" s="26">
        <f>VLOOKUP(G3002,E$3181:G$3219,2,0)</f>
        <v>4</v>
      </c>
      <c r="J3002" s="26" t="str">
        <f t="shared" ref="J3002:J3010" ca="1" si="353">IF(E3002&lt;=INDIRECT("I$"&amp;TEXT(ROW()-E3002+1,"#")),INDIRECT("H$"&amp;TEXT($F$1+INDIRECT("H$"&amp;TEXT(ROW()-E3002+1,"#"))+E3002-1,"#")),"")</f>
        <v>ガラス・ガラス製品</v>
      </c>
      <c r="K3002" s="26" t="str">
        <f>select!H59</f>
        <v>ガラス・ガラス製品</v>
      </c>
      <c r="L3002" s="26">
        <f>VLOOKUP(K3002,H$3181:J$3287,3,0)</f>
        <v>134</v>
      </c>
      <c r="M3002" s="26">
        <f>VLOOKUP(K3002,H$3181:J$3287,2,0)</f>
        <v>3</v>
      </c>
      <c r="N3002" s="26" t="str">
        <f t="shared" ref="N3002:N3024" ca="1" si="354">IF(E3002&lt;=INDIRECT("M$"&amp;TEXT(ROW()-E3002+1,"#")),INDIRECT("K$"&amp;TEXT($F$1+INDIRECT("L$"&amp;TEXT(ROW()-E3002+1,"#"))+E3002-1,"#")),"")</f>
        <v>板ガラス・安全ガラス</v>
      </c>
      <c r="O3002" s="26" t="str">
        <f>select!I59</f>
        <v>その他のガラス製品</v>
      </c>
      <c r="Q3002" s="26">
        <f>VLOOKUP(O3002,K$3181:O$3570,5,0)</f>
        <v>1501</v>
      </c>
      <c r="R3002" s="26">
        <f>VLOOKUP(O3002,K$3181:O$3570,4,0)</f>
        <v>21</v>
      </c>
      <c r="S3002" s="26" t="str">
        <f t="shared" ref="S3002:S3033" ca="1" si="355">IF(E3002&lt;=INDIRECT("R$"&amp;TEXT(ROW()-E3002+1,"#")),INDIRECT("P$"&amp;TEXT($F$1+INDIRECT("Q$"&amp;TEXT(ROW()-E3002+1,"#"))+E3002-1,"#")),"")</f>
        <v>光学ガラス素地（眼鏡用を含む）</v>
      </c>
      <c r="T3002" s="26" t="str">
        <f>IFERROR(VLOOKUP(O3002,K$3181:O$3570,2,0),"")</f>
        <v>251109</v>
      </c>
      <c r="U3002" s="26">
        <f>IFERROR(VLOOKUP(O3002,K$3181:O$3570,3,0),0)</f>
        <v>3.7766033710023001</v>
      </c>
      <c r="V3002" s="26">
        <f>IFERROR(U3002*select!D59,0)</f>
        <v>37.766033710023002</v>
      </c>
    </row>
    <row r="3003" spans="1:25" x14ac:dyDescent="0.45">
      <c r="A3003" s="26">
        <f t="shared" ref="A3003:A3034" si="356">A3002</f>
        <v>51</v>
      </c>
      <c r="E3003" s="26">
        <v>2</v>
      </c>
      <c r="F3003" s="26" t="str">
        <f t="shared" ca="1" si="352"/>
        <v/>
      </c>
      <c r="J3003" s="26" t="str">
        <f t="shared" ca="1" si="353"/>
        <v>セメント・セメント製品</v>
      </c>
      <c r="N3003" s="26" t="str">
        <f t="shared" ca="1" si="354"/>
        <v>ガラス繊維・同製品</v>
      </c>
      <c r="S3003" s="26" t="str">
        <f t="shared" ca="1" si="355"/>
        <v>電球類用ガラスバルブ（管、棒を含む）</v>
      </c>
    </row>
    <row r="3004" spans="1:25" x14ac:dyDescent="0.45">
      <c r="A3004" s="26">
        <f t="shared" si="356"/>
        <v>51</v>
      </c>
      <c r="E3004" s="26">
        <v>3</v>
      </c>
      <c r="F3004" s="26" t="str">
        <f t="shared" ca="1" si="352"/>
        <v/>
      </c>
      <c r="J3004" s="26" t="str">
        <f t="shared" ca="1" si="353"/>
        <v>陶磁器</v>
      </c>
      <c r="N3004" s="26" t="str">
        <f t="shared" ca="1" si="354"/>
        <v>その他のガラス製品</v>
      </c>
      <c r="S3004" s="26" t="str">
        <f t="shared" ca="1" si="355"/>
        <v>電子管用ガラスバルブ（管、棒を含む）</v>
      </c>
    </row>
    <row r="3005" spans="1:25" x14ac:dyDescent="0.45">
      <c r="A3005" s="26">
        <f t="shared" si="356"/>
        <v>51</v>
      </c>
      <c r="E3005" s="26">
        <v>4</v>
      </c>
      <c r="F3005" s="26" t="str">
        <f t="shared" ca="1" si="352"/>
        <v/>
      </c>
      <c r="J3005" s="26" t="str">
        <f t="shared" ca="1" si="353"/>
        <v>その他の窯業・土石製品</v>
      </c>
      <c r="N3005" s="26" t="str">
        <f t="shared" ca="1" si="354"/>
        <v/>
      </c>
      <c r="S3005" s="26" t="str">
        <f t="shared" ca="1" si="355"/>
        <v>ガラス管・棒・球（電気用を除く）</v>
      </c>
    </row>
    <row r="3006" spans="1:25" x14ac:dyDescent="0.45">
      <c r="A3006" s="26">
        <f t="shared" si="356"/>
        <v>51</v>
      </c>
      <c r="E3006" s="26">
        <v>5</v>
      </c>
      <c r="F3006" s="26" t="str">
        <f t="shared" ca="1" si="352"/>
        <v/>
      </c>
      <c r="J3006" s="26" t="str">
        <f t="shared" ca="1" si="353"/>
        <v/>
      </c>
      <c r="N3006" s="26" t="str">
        <f t="shared" ca="1" si="354"/>
        <v/>
      </c>
      <c r="S3006" s="26" t="str">
        <f t="shared" ca="1" si="355"/>
        <v>その他のガラス製加工素材</v>
      </c>
    </row>
    <row r="3007" spans="1:25" x14ac:dyDescent="0.45">
      <c r="A3007" s="26">
        <f t="shared" si="356"/>
        <v>51</v>
      </c>
      <c r="E3007" s="26">
        <v>6</v>
      </c>
      <c r="F3007" s="26" t="str">
        <f t="shared" ca="1" si="352"/>
        <v/>
      </c>
      <c r="J3007" s="26" t="str">
        <f t="shared" ca="1" si="353"/>
        <v/>
      </c>
      <c r="N3007" s="26" t="str">
        <f t="shared" ca="1" si="354"/>
        <v/>
      </c>
      <c r="S3007" s="26" t="str">
        <f t="shared" ca="1" si="355"/>
        <v>半製品及び仕掛品</v>
      </c>
    </row>
    <row r="3008" spans="1:25" x14ac:dyDescent="0.45">
      <c r="A3008" s="26">
        <f t="shared" si="356"/>
        <v>51</v>
      </c>
      <c r="E3008" s="26">
        <v>7</v>
      </c>
      <c r="F3008" s="26" t="str">
        <f t="shared" ca="1" si="352"/>
        <v/>
      </c>
      <c r="J3008" s="26" t="str">
        <f t="shared" ca="1" si="353"/>
        <v/>
      </c>
      <c r="N3008" s="26" t="str">
        <f t="shared" ca="1" si="354"/>
        <v/>
      </c>
      <c r="S3008" s="26" t="str">
        <f t="shared" ca="1" si="355"/>
        <v>酒類用びん</v>
      </c>
    </row>
    <row r="3009" spans="1:19" x14ac:dyDescent="0.45">
      <c r="A3009" s="26">
        <f t="shared" si="356"/>
        <v>51</v>
      </c>
      <c r="E3009" s="26">
        <v>8</v>
      </c>
      <c r="F3009" s="26" t="str">
        <f t="shared" ca="1" si="352"/>
        <v/>
      </c>
      <c r="J3009" s="26" t="str">
        <f t="shared" ca="1" si="353"/>
        <v/>
      </c>
      <c r="N3009" s="26" t="str">
        <f t="shared" ca="1" si="354"/>
        <v/>
      </c>
      <c r="S3009" s="26" t="str">
        <f t="shared" ca="1" si="355"/>
        <v>清涼飲料用びん</v>
      </c>
    </row>
    <row r="3010" spans="1:19" x14ac:dyDescent="0.45">
      <c r="A3010" s="26">
        <f t="shared" si="356"/>
        <v>51</v>
      </c>
      <c r="E3010" s="26">
        <v>9</v>
      </c>
      <c r="F3010" s="26" t="str">
        <f t="shared" ca="1" si="352"/>
        <v/>
      </c>
      <c r="J3010" s="26" t="str">
        <f t="shared" ca="1" si="353"/>
        <v/>
      </c>
      <c r="N3010" s="26" t="str">
        <f t="shared" ca="1" si="354"/>
        <v/>
      </c>
      <c r="S3010" s="26" t="str">
        <f t="shared" ca="1" si="355"/>
        <v>し好・滋養飲料用びん</v>
      </c>
    </row>
    <row r="3011" spans="1:19" x14ac:dyDescent="0.45">
      <c r="A3011" s="26">
        <f t="shared" si="356"/>
        <v>51</v>
      </c>
      <c r="E3011" s="26">
        <v>10</v>
      </c>
      <c r="F3011" s="26" t="str">
        <f t="shared" ca="1" si="352"/>
        <v/>
      </c>
      <c r="N3011" s="26" t="str">
        <f t="shared" ca="1" si="354"/>
        <v/>
      </c>
      <c r="S3011" s="26" t="str">
        <f t="shared" ca="1" si="355"/>
        <v>食料用・調味料用容器</v>
      </c>
    </row>
    <row r="3012" spans="1:19" x14ac:dyDescent="0.45">
      <c r="A3012" s="26">
        <f t="shared" si="356"/>
        <v>51</v>
      </c>
      <c r="E3012" s="26">
        <v>11</v>
      </c>
      <c r="F3012" s="26" t="str">
        <f t="shared" ca="1" si="352"/>
        <v/>
      </c>
      <c r="N3012" s="26" t="str">
        <f t="shared" ca="1" si="354"/>
        <v/>
      </c>
      <c r="S3012" s="26" t="str">
        <f t="shared" ca="1" si="355"/>
        <v>化粧品用容器</v>
      </c>
    </row>
    <row r="3013" spans="1:19" x14ac:dyDescent="0.45">
      <c r="A3013" s="26">
        <f t="shared" si="356"/>
        <v>51</v>
      </c>
      <c r="E3013" s="26">
        <v>12</v>
      </c>
      <c r="F3013" s="26" t="str">
        <f t="shared" ca="1" si="352"/>
        <v/>
      </c>
      <c r="N3013" s="26" t="str">
        <f t="shared" ca="1" si="354"/>
        <v/>
      </c>
      <c r="S3013" s="26" t="str">
        <f t="shared" ca="1" si="355"/>
        <v>その他のガラス製容器</v>
      </c>
    </row>
    <row r="3014" spans="1:19" x14ac:dyDescent="0.45">
      <c r="A3014" s="26">
        <f t="shared" si="356"/>
        <v>51</v>
      </c>
      <c r="E3014" s="26">
        <v>13</v>
      </c>
      <c r="F3014" s="26" t="str">
        <f t="shared" ca="1" si="352"/>
        <v/>
      </c>
      <c r="N3014" s="26" t="str">
        <f t="shared" ca="1" si="354"/>
        <v/>
      </c>
      <c r="S3014" s="26" t="str">
        <f t="shared" ca="1" si="355"/>
        <v>理化学用・医療用ガラス器具</v>
      </c>
    </row>
    <row r="3015" spans="1:19" x14ac:dyDescent="0.45">
      <c r="A3015" s="26">
        <f t="shared" si="356"/>
        <v>51</v>
      </c>
      <c r="E3015" s="26">
        <v>14</v>
      </c>
      <c r="F3015" s="26" t="str">
        <f t="shared" ca="1" si="352"/>
        <v/>
      </c>
      <c r="N3015" s="26" t="str">
        <f t="shared" ca="1" si="354"/>
        <v/>
      </c>
      <c r="S3015" s="26" t="str">
        <f t="shared" ca="1" si="355"/>
        <v>アンプル</v>
      </c>
    </row>
    <row r="3016" spans="1:19" x14ac:dyDescent="0.45">
      <c r="A3016" s="26">
        <f t="shared" si="356"/>
        <v>51</v>
      </c>
      <c r="E3016" s="26">
        <v>15</v>
      </c>
      <c r="F3016" s="26" t="str">
        <f t="shared" ca="1" si="352"/>
        <v/>
      </c>
      <c r="N3016" s="26" t="str">
        <f t="shared" ca="1" si="354"/>
        <v/>
      </c>
      <c r="S3016" s="26" t="str">
        <f t="shared" ca="1" si="355"/>
        <v>薬瓶</v>
      </c>
    </row>
    <row r="3017" spans="1:19" x14ac:dyDescent="0.45">
      <c r="A3017" s="26">
        <f t="shared" si="356"/>
        <v>51</v>
      </c>
      <c r="E3017" s="26">
        <v>16</v>
      </c>
      <c r="F3017" s="26" t="str">
        <f t="shared" ca="1" si="352"/>
        <v/>
      </c>
      <c r="N3017" s="26" t="str">
        <f t="shared" ca="1" si="354"/>
        <v/>
      </c>
      <c r="S3017" s="26" t="str">
        <f t="shared" ca="1" si="355"/>
        <v>卓上用ガラス器具</v>
      </c>
    </row>
    <row r="3018" spans="1:19" x14ac:dyDescent="0.45">
      <c r="A3018" s="26">
        <f t="shared" si="356"/>
        <v>51</v>
      </c>
      <c r="E3018" s="26">
        <v>17</v>
      </c>
      <c r="F3018" s="26" t="str">
        <f t="shared" ca="1" si="352"/>
        <v/>
      </c>
      <c r="N3018" s="26" t="str">
        <f t="shared" ca="1" si="354"/>
        <v/>
      </c>
      <c r="S3018" s="26" t="str">
        <f t="shared" ca="1" si="355"/>
        <v>ガラス製台所用品・食卓用品</v>
      </c>
    </row>
    <row r="3019" spans="1:19" x14ac:dyDescent="0.45">
      <c r="A3019" s="26">
        <f t="shared" si="356"/>
        <v>51</v>
      </c>
      <c r="E3019" s="26">
        <v>18</v>
      </c>
      <c r="F3019" s="26" t="str">
        <f t="shared" ca="1" si="352"/>
        <v/>
      </c>
      <c r="N3019" s="26" t="str">
        <f t="shared" ca="1" si="354"/>
        <v/>
      </c>
      <c r="S3019" s="26" t="str">
        <f t="shared" ca="1" si="355"/>
        <v>魔法瓶用ガラス製中瓶</v>
      </c>
    </row>
    <row r="3020" spans="1:19" x14ac:dyDescent="0.45">
      <c r="A3020" s="26">
        <f t="shared" si="356"/>
        <v>51</v>
      </c>
      <c r="E3020" s="26">
        <v>19</v>
      </c>
      <c r="F3020" s="26" t="str">
        <f t="shared" ca="1" si="352"/>
        <v/>
      </c>
      <c r="N3020" s="26" t="str">
        <f t="shared" ca="1" si="354"/>
        <v/>
      </c>
      <c r="S3020" s="26" t="str">
        <f t="shared" ca="1" si="355"/>
        <v>照明用・信号用ガラス製品</v>
      </c>
    </row>
    <row r="3021" spans="1:19" x14ac:dyDescent="0.45">
      <c r="A3021" s="26">
        <f t="shared" si="356"/>
        <v>51</v>
      </c>
      <c r="E3021" s="26">
        <v>20</v>
      </c>
      <c r="F3021" s="26" t="str">
        <f t="shared" ca="1" si="352"/>
        <v/>
      </c>
      <c r="N3021" s="26" t="str">
        <f t="shared" ca="1" si="354"/>
        <v/>
      </c>
      <c r="S3021" s="26" t="str">
        <f t="shared" ca="1" si="355"/>
        <v>他に分類されないガラス、同製品</v>
      </c>
    </row>
    <row r="3022" spans="1:19" x14ac:dyDescent="0.45">
      <c r="A3022" s="26">
        <f t="shared" si="356"/>
        <v>51</v>
      </c>
      <c r="E3022" s="26">
        <v>21</v>
      </c>
      <c r="F3022" s="26" t="str">
        <f t="shared" ca="1" si="352"/>
        <v/>
      </c>
      <c r="N3022" s="26" t="str">
        <f t="shared" ca="1" si="354"/>
        <v/>
      </c>
      <c r="S3022" s="26" t="str">
        <f t="shared" ca="1" si="355"/>
        <v>半製品及び仕掛品</v>
      </c>
    </row>
    <row r="3023" spans="1:19" x14ac:dyDescent="0.45">
      <c r="A3023" s="26">
        <f t="shared" si="356"/>
        <v>51</v>
      </c>
      <c r="E3023" s="26">
        <v>22</v>
      </c>
      <c r="F3023" s="26" t="str">
        <f t="shared" ca="1" si="352"/>
        <v/>
      </c>
      <c r="N3023" s="26" t="str">
        <f t="shared" ca="1" si="354"/>
        <v/>
      </c>
      <c r="S3023" s="26" t="str">
        <f t="shared" ca="1" si="355"/>
        <v/>
      </c>
    </row>
    <row r="3024" spans="1:19" x14ac:dyDescent="0.45">
      <c r="A3024" s="26">
        <f t="shared" si="356"/>
        <v>51</v>
      </c>
      <c r="E3024" s="26">
        <v>23</v>
      </c>
      <c r="F3024" s="26" t="str">
        <f t="shared" ca="1" si="352"/>
        <v/>
      </c>
      <c r="N3024" s="26" t="str">
        <f t="shared" ca="1" si="354"/>
        <v/>
      </c>
      <c r="S3024" s="26" t="str">
        <f t="shared" ca="1" si="355"/>
        <v/>
      </c>
    </row>
    <row r="3025" spans="1:19" x14ac:dyDescent="0.45">
      <c r="A3025" s="26">
        <f t="shared" si="356"/>
        <v>51</v>
      </c>
      <c r="E3025" s="26">
        <v>24</v>
      </c>
      <c r="S3025" s="26" t="str">
        <f t="shared" ca="1" si="355"/>
        <v/>
      </c>
    </row>
    <row r="3026" spans="1:19" x14ac:dyDescent="0.45">
      <c r="A3026" s="26">
        <f t="shared" si="356"/>
        <v>51</v>
      </c>
      <c r="E3026" s="26">
        <v>25</v>
      </c>
      <c r="S3026" s="26" t="str">
        <f t="shared" ca="1" si="355"/>
        <v/>
      </c>
    </row>
    <row r="3027" spans="1:19" x14ac:dyDescent="0.45">
      <c r="A3027" s="26">
        <f t="shared" si="356"/>
        <v>51</v>
      </c>
      <c r="E3027" s="26">
        <v>26</v>
      </c>
      <c r="S3027" s="26" t="str">
        <f t="shared" ca="1" si="355"/>
        <v/>
      </c>
    </row>
    <row r="3028" spans="1:19" x14ac:dyDescent="0.45">
      <c r="A3028" s="26">
        <f t="shared" si="356"/>
        <v>51</v>
      </c>
      <c r="E3028" s="26">
        <v>27</v>
      </c>
      <c r="S3028" s="26" t="str">
        <f t="shared" ca="1" si="355"/>
        <v/>
      </c>
    </row>
    <row r="3029" spans="1:19" x14ac:dyDescent="0.45">
      <c r="A3029" s="26">
        <f t="shared" si="356"/>
        <v>51</v>
      </c>
      <c r="E3029" s="26">
        <v>28</v>
      </c>
      <c r="S3029" s="26" t="str">
        <f t="shared" ca="1" si="355"/>
        <v/>
      </c>
    </row>
    <row r="3030" spans="1:19" x14ac:dyDescent="0.45">
      <c r="A3030" s="26">
        <f t="shared" si="356"/>
        <v>51</v>
      </c>
      <c r="E3030" s="26">
        <v>29</v>
      </c>
      <c r="S3030" s="26" t="str">
        <f t="shared" ca="1" si="355"/>
        <v/>
      </c>
    </row>
    <row r="3031" spans="1:19" x14ac:dyDescent="0.45">
      <c r="A3031" s="26">
        <f t="shared" si="356"/>
        <v>51</v>
      </c>
      <c r="E3031" s="26">
        <v>30</v>
      </c>
      <c r="S3031" s="26" t="str">
        <f t="shared" ca="1" si="355"/>
        <v/>
      </c>
    </row>
    <row r="3032" spans="1:19" x14ac:dyDescent="0.45">
      <c r="A3032" s="26">
        <f t="shared" si="356"/>
        <v>51</v>
      </c>
      <c r="E3032" s="26">
        <v>31</v>
      </c>
      <c r="S3032" s="26" t="str">
        <f t="shared" ca="1" si="355"/>
        <v/>
      </c>
    </row>
    <row r="3033" spans="1:19" x14ac:dyDescent="0.45">
      <c r="A3033" s="26">
        <f t="shared" si="356"/>
        <v>51</v>
      </c>
      <c r="E3033" s="26">
        <v>32</v>
      </c>
      <c r="S3033" s="26" t="str">
        <f t="shared" ca="1" si="355"/>
        <v/>
      </c>
    </row>
    <row r="3034" spans="1:19" x14ac:dyDescent="0.45">
      <c r="A3034" s="26">
        <f t="shared" si="356"/>
        <v>51</v>
      </c>
      <c r="E3034" s="26">
        <v>33</v>
      </c>
      <c r="S3034" s="26" t="str">
        <f t="shared" ref="S3034:S3053" ca="1" si="357">IF(E3034&lt;=INDIRECT("R$"&amp;TEXT(ROW()-E3034+1,"#")),INDIRECT("P$"&amp;TEXT($F$1+INDIRECT("Q$"&amp;TEXT(ROW()-E3034+1,"#"))+E3034-1,"#")),"")</f>
        <v/>
      </c>
    </row>
    <row r="3035" spans="1:19" x14ac:dyDescent="0.45">
      <c r="A3035" s="26">
        <f t="shared" ref="A3035:A3053" si="358">A3034</f>
        <v>51</v>
      </c>
      <c r="E3035" s="26">
        <v>34</v>
      </c>
      <c r="S3035" s="26" t="str">
        <f t="shared" ca="1" si="357"/>
        <v/>
      </c>
    </row>
    <row r="3036" spans="1:19" x14ac:dyDescent="0.45">
      <c r="A3036" s="26">
        <f t="shared" si="358"/>
        <v>51</v>
      </c>
      <c r="E3036" s="26">
        <v>35</v>
      </c>
      <c r="S3036" s="26" t="str">
        <f t="shared" ca="1" si="357"/>
        <v/>
      </c>
    </row>
    <row r="3037" spans="1:19" x14ac:dyDescent="0.45">
      <c r="A3037" s="26">
        <f t="shared" si="358"/>
        <v>51</v>
      </c>
      <c r="E3037" s="26">
        <v>36</v>
      </c>
      <c r="S3037" s="26" t="str">
        <f t="shared" ca="1" si="357"/>
        <v/>
      </c>
    </row>
    <row r="3038" spans="1:19" x14ac:dyDescent="0.45">
      <c r="A3038" s="26">
        <f t="shared" si="358"/>
        <v>51</v>
      </c>
      <c r="E3038" s="26">
        <v>37</v>
      </c>
      <c r="S3038" s="26" t="str">
        <f t="shared" ca="1" si="357"/>
        <v/>
      </c>
    </row>
    <row r="3039" spans="1:19" x14ac:dyDescent="0.45">
      <c r="A3039" s="26">
        <f t="shared" si="358"/>
        <v>51</v>
      </c>
      <c r="E3039" s="26">
        <v>38</v>
      </c>
      <c r="S3039" s="26" t="str">
        <f t="shared" ca="1" si="357"/>
        <v/>
      </c>
    </row>
    <row r="3040" spans="1:19" x14ac:dyDescent="0.45">
      <c r="A3040" s="26">
        <f t="shared" si="358"/>
        <v>51</v>
      </c>
      <c r="E3040" s="26">
        <v>39</v>
      </c>
      <c r="S3040" s="26" t="str">
        <f t="shared" ca="1" si="357"/>
        <v/>
      </c>
    </row>
    <row r="3041" spans="1:25" x14ac:dyDescent="0.45">
      <c r="A3041" s="26">
        <f t="shared" si="358"/>
        <v>51</v>
      </c>
      <c r="E3041" s="26">
        <v>40</v>
      </c>
      <c r="S3041" s="26" t="str">
        <f t="shared" ca="1" si="357"/>
        <v/>
      </c>
    </row>
    <row r="3042" spans="1:25" x14ac:dyDescent="0.45">
      <c r="A3042" s="26">
        <f t="shared" si="358"/>
        <v>51</v>
      </c>
      <c r="E3042" s="26">
        <v>41</v>
      </c>
      <c r="S3042" s="26" t="str">
        <f t="shared" ca="1" si="357"/>
        <v/>
      </c>
    </row>
    <row r="3043" spans="1:25" x14ac:dyDescent="0.45">
      <c r="A3043" s="26">
        <f t="shared" si="358"/>
        <v>51</v>
      </c>
      <c r="E3043" s="26">
        <v>42</v>
      </c>
      <c r="S3043" s="26" t="str">
        <f t="shared" ca="1" si="357"/>
        <v/>
      </c>
    </row>
    <row r="3044" spans="1:25" x14ac:dyDescent="0.45">
      <c r="A3044" s="26">
        <f t="shared" si="358"/>
        <v>51</v>
      </c>
      <c r="E3044" s="26">
        <v>43</v>
      </c>
      <c r="S3044" s="26" t="str">
        <f t="shared" ca="1" si="357"/>
        <v/>
      </c>
    </row>
    <row r="3045" spans="1:25" x14ac:dyDescent="0.45">
      <c r="A3045" s="26">
        <f t="shared" si="358"/>
        <v>51</v>
      </c>
      <c r="E3045" s="26">
        <v>44</v>
      </c>
      <c r="S3045" s="26" t="str">
        <f t="shared" ca="1" si="357"/>
        <v/>
      </c>
    </row>
    <row r="3046" spans="1:25" x14ac:dyDescent="0.45">
      <c r="A3046" s="26">
        <f t="shared" si="358"/>
        <v>51</v>
      </c>
      <c r="E3046" s="26">
        <v>45</v>
      </c>
      <c r="S3046" s="26" t="str">
        <f t="shared" ca="1" si="357"/>
        <v/>
      </c>
    </row>
    <row r="3047" spans="1:25" x14ac:dyDescent="0.45">
      <c r="A3047" s="26">
        <f t="shared" si="358"/>
        <v>51</v>
      </c>
      <c r="E3047" s="26">
        <v>46</v>
      </c>
      <c r="S3047" s="26" t="str">
        <f t="shared" ca="1" si="357"/>
        <v/>
      </c>
    </row>
    <row r="3048" spans="1:25" x14ac:dyDescent="0.45">
      <c r="A3048" s="26">
        <f t="shared" si="358"/>
        <v>51</v>
      </c>
      <c r="E3048" s="26">
        <v>47</v>
      </c>
      <c r="S3048" s="26" t="str">
        <f t="shared" ca="1" si="357"/>
        <v/>
      </c>
    </row>
    <row r="3049" spans="1:25" x14ac:dyDescent="0.45">
      <c r="A3049" s="26">
        <f t="shared" si="358"/>
        <v>51</v>
      </c>
      <c r="E3049" s="26">
        <v>48</v>
      </c>
      <c r="S3049" s="26" t="str">
        <f t="shared" ca="1" si="357"/>
        <v/>
      </c>
    </row>
    <row r="3050" spans="1:25" x14ac:dyDescent="0.45">
      <c r="A3050" s="26">
        <f t="shared" si="358"/>
        <v>51</v>
      </c>
      <c r="E3050" s="26">
        <v>49</v>
      </c>
      <c r="S3050" s="26" t="str">
        <f t="shared" ca="1" si="357"/>
        <v/>
      </c>
    </row>
    <row r="3051" spans="1:25" x14ac:dyDescent="0.45">
      <c r="A3051" s="26">
        <f t="shared" si="358"/>
        <v>51</v>
      </c>
      <c r="E3051" s="26">
        <v>50</v>
      </c>
      <c r="S3051" s="26" t="str">
        <f t="shared" ca="1" si="357"/>
        <v/>
      </c>
    </row>
    <row r="3052" spans="1:25" x14ac:dyDescent="0.45">
      <c r="A3052" s="26">
        <f t="shared" si="358"/>
        <v>51</v>
      </c>
      <c r="E3052" s="26">
        <v>51</v>
      </c>
      <c r="S3052" s="26" t="str">
        <f t="shared" ca="1" si="357"/>
        <v/>
      </c>
    </row>
    <row r="3053" spans="1:25" x14ac:dyDescent="0.45">
      <c r="A3053" s="26">
        <f t="shared" si="358"/>
        <v>51</v>
      </c>
      <c r="E3053" s="26">
        <v>52</v>
      </c>
      <c r="S3053" s="26" t="str">
        <f t="shared" ca="1" si="357"/>
        <v/>
      </c>
      <c r="Y3053" s="26">
        <v>1</v>
      </c>
    </row>
    <row r="3062" spans="1:22" x14ac:dyDescent="0.45">
      <c r="A3062" s="26">
        <f>(ROW()+58)/60</f>
        <v>52</v>
      </c>
      <c r="B3062" s="26">
        <f ca="1">INDIRECT("select!E"&amp;TEXT($B$1+A3062,"#"))</f>
        <v>0</v>
      </c>
      <c r="C3062" s="26" t="e">
        <f ca="1">VLOOKUP(B3062,$A$3181:$D$3190,4)</f>
        <v>#N/A</v>
      </c>
      <c r="D3062" s="26" t="e">
        <f ca="1">VLOOKUP(B3062,$A$3181:$D$3190,3)</f>
        <v>#N/A</v>
      </c>
      <c r="E3062" s="26">
        <v>1</v>
      </c>
      <c r="F3062" s="26" t="str">
        <f t="shared" ref="F3062:F3084" ca="1" si="359">IF(E3062&lt;=D$62,INDIRECT("E"&amp;TEXT($F$1+C$62+E3062-1,"#")),"")</f>
        <v>金融・保険</v>
      </c>
      <c r="G3062" s="26" t="str">
        <f>select!G60</f>
        <v>プラスチック・ゴム製品</v>
      </c>
      <c r="H3062" s="26">
        <f>VLOOKUP(G3062,E$3181:G$3219,3,0)</f>
        <v>29</v>
      </c>
      <c r="I3062" s="26">
        <f>VLOOKUP(G3062,E$3181:G$3219,2,0)</f>
        <v>2</v>
      </c>
      <c r="J3062" s="26" t="str">
        <f t="shared" ref="J3062:J3070" ca="1" si="360">IF(E3062&lt;=INDIRECT("I$"&amp;TEXT(ROW()-E3062+1,"#")),INDIRECT("H$"&amp;TEXT($F$1+INDIRECT("H$"&amp;TEXT(ROW()-E3062+1,"#"))+E3062-1,"#")),"")</f>
        <v>プラスチック製品</v>
      </c>
      <c r="K3062" s="26" t="str">
        <f>select!H60</f>
        <v>プラスチック製品</v>
      </c>
      <c r="L3062" s="26">
        <f>VLOOKUP(K3062,H$3181:J$3287,3,0)</f>
        <v>129</v>
      </c>
      <c r="M3062" s="26">
        <f>VLOOKUP(K3062,H$3181:J$3287,2,0)</f>
        <v>1</v>
      </c>
      <c r="N3062" s="26" t="str">
        <f t="shared" ref="N3062:N3084" ca="1" si="361">IF(E3062&lt;=INDIRECT("M$"&amp;TEXT(ROW()-E3062+1,"#")),INDIRECT("K$"&amp;TEXT($F$1+INDIRECT("L$"&amp;TEXT(ROW()-E3062+1,"#"))+E3062-1,"#")),"")</f>
        <v>プラスチック製品</v>
      </c>
      <c r="O3062" s="26" t="str">
        <f>select!I60</f>
        <v>プラスチック製品</v>
      </c>
      <c r="Q3062" s="26">
        <f>VLOOKUP(O3062,K$3181:O$3570,5,0)</f>
        <v>1350</v>
      </c>
      <c r="R3062" s="26">
        <f>VLOOKUP(O3062,K$3181:O$3570,4,0)</f>
        <v>52</v>
      </c>
      <c r="S3062" s="26" t="str">
        <f t="shared" ref="S3062:S3093" ca="1" si="362">IF(E3062&lt;=INDIRECT("R$"&amp;TEXT(ROW()-E3062+1,"#")),INDIRECT("P$"&amp;TEXT($F$1+INDIRECT("Q$"&amp;TEXT(ROW()-E3062+1,"#"))+E3062-1,"#")),"")</f>
        <v>包装用軟質プラスチックフィルム（厚さ０．２ｍｍ未満）</v>
      </c>
      <c r="T3062" s="26" t="str">
        <f>IFERROR(VLOOKUP(O3062,K$3181:O$3570,2,0),"")</f>
        <v>221101</v>
      </c>
      <c r="U3062" s="26">
        <f>IFERROR(VLOOKUP(O3062,K$3181:O$3570,3,0),0)</f>
        <v>2.9501771589561629</v>
      </c>
      <c r="V3062" s="26">
        <f>IFERROR(U3062*select!D60,0)</f>
        <v>88.505314768684883</v>
      </c>
    </row>
    <row r="3063" spans="1:22" x14ac:dyDescent="0.45">
      <c r="A3063" s="26">
        <f t="shared" ref="A3063:A3094" si="363">A3062</f>
        <v>52</v>
      </c>
      <c r="E3063" s="26">
        <v>2</v>
      </c>
      <c r="F3063" s="26" t="str">
        <f t="shared" ca="1" si="359"/>
        <v/>
      </c>
      <c r="J3063" s="26" t="str">
        <f t="shared" ca="1" si="360"/>
        <v>ゴム製品</v>
      </c>
      <c r="N3063" s="26" t="str">
        <f t="shared" ca="1" si="361"/>
        <v/>
      </c>
      <c r="S3063" s="26" t="str">
        <f t="shared" ca="1" si="362"/>
        <v>その他の軟質プラスチックフィルム（厚さ０．２ｍｍ未満）</v>
      </c>
    </row>
    <row r="3064" spans="1:22" x14ac:dyDescent="0.45">
      <c r="A3064" s="26">
        <f t="shared" si="363"/>
        <v>52</v>
      </c>
      <c r="E3064" s="26">
        <v>3</v>
      </c>
      <c r="F3064" s="26" t="str">
        <f t="shared" ca="1" si="359"/>
        <v/>
      </c>
      <c r="J3064" s="26" t="str">
        <f t="shared" ca="1" si="360"/>
        <v/>
      </c>
      <c r="N3064" s="26" t="str">
        <f t="shared" ca="1" si="361"/>
        <v/>
      </c>
      <c r="S3064" s="26" t="str">
        <f t="shared" ca="1" si="362"/>
        <v>硬質プラスチックフィルム（厚さ０．５ｍｍ未満）</v>
      </c>
    </row>
    <row r="3065" spans="1:22" x14ac:dyDescent="0.45">
      <c r="A3065" s="26">
        <f t="shared" si="363"/>
        <v>52</v>
      </c>
      <c r="E3065" s="26">
        <v>4</v>
      </c>
      <c r="F3065" s="26" t="str">
        <f t="shared" ca="1" si="359"/>
        <v/>
      </c>
      <c r="J3065" s="26" t="str">
        <f t="shared" ca="1" si="360"/>
        <v/>
      </c>
      <c r="N3065" s="26" t="str">
        <f t="shared" ca="1" si="361"/>
        <v/>
      </c>
      <c r="S3065" s="26" t="str">
        <f t="shared" ca="1" si="362"/>
        <v>プラスチックシート（厚さ０．２ｍｍ以上で軟質のもの）</v>
      </c>
    </row>
    <row r="3066" spans="1:22" x14ac:dyDescent="0.45">
      <c r="A3066" s="26">
        <f t="shared" si="363"/>
        <v>52</v>
      </c>
      <c r="E3066" s="26">
        <v>5</v>
      </c>
      <c r="F3066" s="26" t="str">
        <f t="shared" ca="1" si="359"/>
        <v/>
      </c>
      <c r="J3066" s="26" t="str">
        <f t="shared" ca="1" si="360"/>
        <v/>
      </c>
      <c r="N3066" s="26" t="str">
        <f t="shared" ca="1" si="361"/>
        <v/>
      </c>
      <c r="S3066" s="26" t="str">
        <f t="shared" ca="1" si="362"/>
        <v>プラスチックタイル</v>
      </c>
    </row>
    <row r="3067" spans="1:22" x14ac:dyDescent="0.45">
      <c r="A3067" s="26">
        <f t="shared" si="363"/>
        <v>52</v>
      </c>
      <c r="E3067" s="26">
        <v>6</v>
      </c>
      <c r="F3067" s="26" t="str">
        <f t="shared" ca="1" si="359"/>
        <v/>
      </c>
      <c r="J3067" s="26" t="str">
        <f t="shared" ca="1" si="360"/>
        <v/>
      </c>
      <c r="N3067" s="26" t="str">
        <f t="shared" ca="1" si="361"/>
        <v/>
      </c>
      <c r="S3067" s="26" t="str">
        <f t="shared" ca="1" si="362"/>
        <v>その他のプラスチック床材</v>
      </c>
    </row>
    <row r="3068" spans="1:22" x14ac:dyDescent="0.45">
      <c r="A3068" s="26">
        <f t="shared" si="363"/>
        <v>52</v>
      </c>
      <c r="E3068" s="26">
        <v>7</v>
      </c>
      <c r="F3068" s="26" t="str">
        <f t="shared" ca="1" si="359"/>
        <v/>
      </c>
      <c r="J3068" s="26" t="str">
        <f t="shared" ca="1" si="360"/>
        <v/>
      </c>
      <c r="N3068" s="26" t="str">
        <f t="shared" ca="1" si="361"/>
        <v/>
      </c>
      <c r="S3068" s="26" t="str">
        <f t="shared" ca="1" si="362"/>
        <v>合成皮革</v>
      </c>
    </row>
    <row r="3069" spans="1:22" x14ac:dyDescent="0.45">
      <c r="A3069" s="26">
        <f t="shared" si="363"/>
        <v>52</v>
      </c>
      <c r="E3069" s="26">
        <v>8</v>
      </c>
      <c r="F3069" s="26" t="str">
        <f t="shared" ca="1" si="359"/>
        <v/>
      </c>
      <c r="J3069" s="26" t="str">
        <f t="shared" ca="1" si="360"/>
        <v/>
      </c>
      <c r="N3069" s="26" t="str">
        <f t="shared" ca="1" si="361"/>
        <v/>
      </c>
      <c r="S3069" s="26" t="str">
        <f t="shared" ca="1" si="362"/>
        <v>プラスチックフィルム・シート・床材・合成皮革加工品</v>
      </c>
    </row>
    <row r="3070" spans="1:22" x14ac:dyDescent="0.45">
      <c r="A3070" s="26">
        <f t="shared" si="363"/>
        <v>52</v>
      </c>
      <c r="E3070" s="26">
        <v>9</v>
      </c>
      <c r="F3070" s="26" t="str">
        <f t="shared" ca="1" si="359"/>
        <v/>
      </c>
      <c r="J3070" s="26" t="str">
        <f t="shared" ca="1" si="360"/>
        <v/>
      </c>
      <c r="N3070" s="26" t="str">
        <f t="shared" ca="1" si="361"/>
        <v/>
      </c>
      <c r="S3070" s="26" t="str">
        <f t="shared" ca="1" si="362"/>
        <v>半製品及び仕掛品</v>
      </c>
    </row>
    <row r="3071" spans="1:22" x14ac:dyDescent="0.45">
      <c r="A3071" s="26">
        <f t="shared" si="363"/>
        <v>52</v>
      </c>
      <c r="E3071" s="26">
        <v>10</v>
      </c>
      <c r="F3071" s="26" t="str">
        <f t="shared" ca="1" si="359"/>
        <v/>
      </c>
      <c r="N3071" s="26" t="str">
        <f t="shared" ca="1" si="361"/>
        <v/>
      </c>
      <c r="S3071" s="26" t="str">
        <f t="shared" ca="1" si="362"/>
        <v>プラスチック平板（厚さ０．５ｍｍ以上で硬質のもの）</v>
      </c>
    </row>
    <row r="3072" spans="1:22" x14ac:dyDescent="0.45">
      <c r="A3072" s="26">
        <f t="shared" si="363"/>
        <v>52</v>
      </c>
      <c r="E3072" s="26">
        <v>11</v>
      </c>
      <c r="F3072" s="26" t="str">
        <f t="shared" ca="1" si="359"/>
        <v/>
      </c>
      <c r="N3072" s="26" t="str">
        <f t="shared" ca="1" si="361"/>
        <v/>
      </c>
      <c r="S3072" s="26" t="str">
        <f t="shared" ca="1" si="362"/>
        <v>プラスチック波板（厚さ０．５ｍｍ以上で硬質のもの）</v>
      </c>
    </row>
    <row r="3073" spans="1:19" x14ac:dyDescent="0.45">
      <c r="A3073" s="26">
        <f t="shared" si="363"/>
        <v>52</v>
      </c>
      <c r="E3073" s="26">
        <v>12</v>
      </c>
      <c r="F3073" s="26" t="str">
        <f t="shared" ca="1" si="359"/>
        <v/>
      </c>
      <c r="N3073" s="26" t="str">
        <f t="shared" ca="1" si="361"/>
        <v/>
      </c>
      <c r="S3073" s="26" t="str">
        <f t="shared" ca="1" si="362"/>
        <v>プラスチック積層品</v>
      </c>
    </row>
    <row r="3074" spans="1:19" x14ac:dyDescent="0.45">
      <c r="A3074" s="26">
        <f t="shared" si="363"/>
        <v>52</v>
      </c>
      <c r="E3074" s="26">
        <v>13</v>
      </c>
      <c r="F3074" s="26" t="str">
        <f t="shared" ca="1" si="359"/>
        <v/>
      </c>
      <c r="N3074" s="26" t="str">
        <f t="shared" ca="1" si="361"/>
        <v/>
      </c>
      <c r="S3074" s="26" t="str">
        <f t="shared" ca="1" si="362"/>
        <v>プラスチック化粧板</v>
      </c>
    </row>
    <row r="3075" spans="1:19" x14ac:dyDescent="0.45">
      <c r="A3075" s="26">
        <f t="shared" si="363"/>
        <v>52</v>
      </c>
      <c r="E3075" s="26">
        <v>14</v>
      </c>
      <c r="F3075" s="26" t="str">
        <f t="shared" ca="1" si="359"/>
        <v/>
      </c>
      <c r="N3075" s="26" t="str">
        <f t="shared" ca="1" si="361"/>
        <v/>
      </c>
      <c r="S3075" s="26" t="str">
        <f t="shared" ca="1" si="362"/>
        <v>プラスチック棒</v>
      </c>
    </row>
    <row r="3076" spans="1:19" x14ac:dyDescent="0.45">
      <c r="A3076" s="26">
        <f t="shared" si="363"/>
        <v>52</v>
      </c>
      <c r="E3076" s="26">
        <v>15</v>
      </c>
      <c r="F3076" s="26" t="str">
        <f t="shared" ca="1" si="359"/>
        <v/>
      </c>
      <c r="N3076" s="26" t="str">
        <f t="shared" ca="1" si="361"/>
        <v/>
      </c>
      <c r="S3076" s="26" t="str">
        <f t="shared" ca="1" si="362"/>
        <v>プラスチック硬質管</v>
      </c>
    </row>
    <row r="3077" spans="1:19" x14ac:dyDescent="0.45">
      <c r="A3077" s="26">
        <f t="shared" si="363"/>
        <v>52</v>
      </c>
      <c r="E3077" s="26">
        <v>16</v>
      </c>
      <c r="F3077" s="26" t="str">
        <f t="shared" ca="1" si="359"/>
        <v/>
      </c>
      <c r="N3077" s="26" t="str">
        <f t="shared" ca="1" si="361"/>
        <v/>
      </c>
      <c r="S3077" s="26" t="str">
        <f t="shared" ca="1" si="362"/>
        <v>プラスチックホース</v>
      </c>
    </row>
    <row r="3078" spans="1:19" x14ac:dyDescent="0.45">
      <c r="A3078" s="26">
        <f t="shared" si="363"/>
        <v>52</v>
      </c>
      <c r="E3078" s="26">
        <v>17</v>
      </c>
      <c r="F3078" s="26" t="str">
        <f t="shared" ca="1" si="359"/>
        <v/>
      </c>
      <c r="N3078" s="26" t="str">
        <f t="shared" ca="1" si="361"/>
        <v/>
      </c>
      <c r="S3078" s="26" t="str">
        <f t="shared" ca="1" si="362"/>
        <v>プラスチック継手（バルブ、コックを含む）</v>
      </c>
    </row>
    <row r="3079" spans="1:19" x14ac:dyDescent="0.45">
      <c r="A3079" s="26">
        <f t="shared" si="363"/>
        <v>52</v>
      </c>
      <c r="E3079" s="26">
        <v>18</v>
      </c>
      <c r="F3079" s="26" t="str">
        <f t="shared" ca="1" si="359"/>
        <v/>
      </c>
      <c r="N3079" s="26" t="str">
        <f t="shared" ca="1" si="361"/>
        <v/>
      </c>
      <c r="S3079" s="26" t="str">
        <f t="shared" ca="1" si="362"/>
        <v>プラスチック雨どい、同附属品</v>
      </c>
    </row>
    <row r="3080" spans="1:19" x14ac:dyDescent="0.45">
      <c r="A3080" s="26">
        <f t="shared" si="363"/>
        <v>52</v>
      </c>
      <c r="E3080" s="26">
        <v>19</v>
      </c>
      <c r="F3080" s="26" t="str">
        <f t="shared" ca="1" si="359"/>
        <v/>
      </c>
      <c r="N3080" s="26" t="str">
        <f t="shared" ca="1" si="361"/>
        <v/>
      </c>
      <c r="S3080" s="26" t="str">
        <f t="shared" ca="1" si="362"/>
        <v>その他のプラスチック異形押出製品</v>
      </c>
    </row>
    <row r="3081" spans="1:19" x14ac:dyDescent="0.45">
      <c r="A3081" s="26">
        <f t="shared" si="363"/>
        <v>52</v>
      </c>
      <c r="E3081" s="26">
        <v>20</v>
      </c>
      <c r="F3081" s="26" t="str">
        <f t="shared" ca="1" si="359"/>
        <v/>
      </c>
      <c r="N3081" s="26" t="str">
        <f t="shared" ca="1" si="361"/>
        <v/>
      </c>
      <c r="S3081" s="26" t="str">
        <f t="shared" ca="1" si="362"/>
        <v>プラスチック板・棒・管・継手・異形押出製品の加工品</v>
      </c>
    </row>
    <row r="3082" spans="1:19" x14ac:dyDescent="0.45">
      <c r="A3082" s="26">
        <f t="shared" si="363"/>
        <v>52</v>
      </c>
      <c r="E3082" s="26">
        <v>21</v>
      </c>
      <c r="F3082" s="26" t="str">
        <f t="shared" ca="1" si="359"/>
        <v/>
      </c>
      <c r="N3082" s="26" t="str">
        <f t="shared" ca="1" si="361"/>
        <v/>
      </c>
      <c r="S3082" s="26" t="str">
        <f t="shared" ca="1" si="362"/>
        <v>半製品及び仕掛品</v>
      </c>
    </row>
    <row r="3083" spans="1:19" x14ac:dyDescent="0.45">
      <c r="A3083" s="26">
        <f t="shared" si="363"/>
        <v>52</v>
      </c>
      <c r="E3083" s="26">
        <v>22</v>
      </c>
      <c r="F3083" s="26" t="str">
        <f t="shared" ca="1" si="359"/>
        <v/>
      </c>
      <c r="N3083" s="26" t="str">
        <f t="shared" ca="1" si="361"/>
        <v/>
      </c>
      <c r="S3083" s="26" t="str">
        <f t="shared" ca="1" si="362"/>
        <v>軟質プラスチック発泡製品（半硬質性を含む）</v>
      </c>
    </row>
    <row r="3084" spans="1:19" x14ac:dyDescent="0.45">
      <c r="A3084" s="26">
        <f t="shared" si="363"/>
        <v>52</v>
      </c>
      <c r="E3084" s="26">
        <v>23</v>
      </c>
      <c r="F3084" s="26" t="str">
        <f t="shared" ca="1" si="359"/>
        <v/>
      </c>
      <c r="N3084" s="26" t="str">
        <f t="shared" ca="1" si="361"/>
        <v/>
      </c>
      <c r="S3084" s="26" t="str">
        <f t="shared" ca="1" si="362"/>
        <v>硬質プラスチック発泡製品（厚板）（厚さ３ｍｍ以上）</v>
      </c>
    </row>
    <row r="3085" spans="1:19" x14ac:dyDescent="0.45">
      <c r="A3085" s="26">
        <f t="shared" si="363"/>
        <v>52</v>
      </c>
      <c r="E3085" s="26">
        <v>24</v>
      </c>
      <c r="S3085" s="26" t="str">
        <f t="shared" ca="1" si="362"/>
        <v>硬質プラスチック発泡製品（薄板）（厚さ３ｍｍ未満）</v>
      </c>
    </row>
    <row r="3086" spans="1:19" x14ac:dyDescent="0.45">
      <c r="A3086" s="26">
        <f t="shared" si="363"/>
        <v>52</v>
      </c>
      <c r="E3086" s="26">
        <v>25</v>
      </c>
      <c r="S3086" s="26" t="str">
        <f t="shared" ca="1" si="362"/>
        <v>その他の硬質プラスチック発泡製品</v>
      </c>
    </row>
    <row r="3087" spans="1:19" x14ac:dyDescent="0.45">
      <c r="A3087" s="26">
        <f t="shared" si="363"/>
        <v>52</v>
      </c>
      <c r="E3087" s="26">
        <v>26</v>
      </c>
      <c r="S3087" s="26" t="str">
        <f t="shared" ca="1" si="362"/>
        <v>発泡プラスチック製品の加工品</v>
      </c>
    </row>
    <row r="3088" spans="1:19" x14ac:dyDescent="0.45">
      <c r="A3088" s="26">
        <f t="shared" si="363"/>
        <v>52</v>
      </c>
      <c r="E3088" s="26">
        <v>27</v>
      </c>
      <c r="S3088" s="26" t="str">
        <f t="shared" ca="1" si="362"/>
        <v>半製品及び仕掛品</v>
      </c>
    </row>
    <row r="3089" spans="1:19" x14ac:dyDescent="0.45">
      <c r="A3089" s="26">
        <f t="shared" si="363"/>
        <v>52</v>
      </c>
      <c r="E3089" s="26">
        <v>28</v>
      </c>
      <c r="S3089" s="26" t="str">
        <f t="shared" ca="1" si="362"/>
        <v>電気機械器具用プラスチック製品</v>
      </c>
    </row>
    <row r="3090" spans="1:19" x14ac:dyDescent="0.45">
      <c r="A3090" s="26">
        <f t="shared" si="363"/>
        <v>52</v>
      </c>
      <c r="E3090" s="26">
        <v>29</v>
      </c>
      <c r="S3090" s="26" t="str">
        <f t="shared" ca="1" si="362"/>
        <v>自動車用プラスチック製品</v>
      </c>
    </row>
    <row r="3091" spans="1:19" x14ac:dyDescent="0.45">
      <c r="A3091" s="26">
        <f t="shared" si="363"/>
        <v>52</v>
      </c>
      <c r="E3091" s="26">
        <v>30</v>
      </c>
      <c r="S3091" s="26" t="str">
        <f t="shared" ca="1" si="362"/>
        <v>輸送機械用プラスチック製品（自動車用を除く）</v>
      </c>
    </row>
    <row r="3092" spans="1:19" x14ac:dyDescent="0.45">
      <c r="A3092" s="26">
        <f t="shared" si="363"/>
        <v>52</v>
      </c>
      <c r="E3092" s="26">
        <v>31</v>
      </c>
      <c r="S3092" s="26" t="str">
        <f t="shared" ca="1" si="362"/>
        <v>その他の工業用プラスチック製品</v>
      </c>
    </row>
    <row r="3093" spans="1:19" x14ac:dyDescent="0.45">
      <c r="A3093" s="26">
        <f t="shared" si="363"/>
        <v>52</v>
      </c>
      <c r="E3093" s="26">
        <v>32</v>
      </c>
      <c r="S3093" s="26" t="str">
        <f t="shared" ca="1" si="362"/>
        <v>工業用プラスチック製品の加工品</v>
      </c>
    </row>
    <row r="3094" spans="1:19" x14ac:dyDescent="0.45">
      <c r="A3094" s="26">
        <f t="shared" si="363"/>
        <v>52</v>
      </c>
      <c r="E3094" s="26">
        <v>33</v>
      </c>
      <c r="S3094" s="26" t="str">
        <f t="shared" ref="S3094:S3113" ca="1" si="364">IF(E3094&lt;=INDIRECT("R$"&amp;TEXT(ROW()-E3094+1,"#")),INDIRECT("P$"&amp;TEXT($F$1+INDIRECT("Q$"&amp;TEXT(ROW()-E3094+1,"#"))+E3094-1,"#")),"")</f>
        <v>半製品及び仕掛品</v>
      </c>
    </row>
    <row r="3095" spans="1:19" x14ac:dyDescent="0.45">
      <c r="A3095" s="26">
        <f t="shared" ref="A3095:A3113" si="365">A3094</f>
        <v>52</v>
      </c>
      <c r="E3095" s="26">
        <v>34</v>
      </c>
      <c r="S3095" s="26" t="str">
        <f t="shared" ca="1" si="364"/>
        <v>強化プラスチック製板・棒・管・継手</v>
      </c>
    </row>
    <row r="3096" spans="1:19" x14ac:dyDescent="0.45">
      <c r="A3096" s="26">
        <f t="shared" si="365"/>
        <v>52</v>
      </c>
      <c r="E3096" s="26">
        <v>35</v>
      </c>
      <c r="S3096" s="26" t="str">
        <f t="shared" ca="1" si="364"/>
        <v>強化プラスチック製容器・浴槽・浄化槽</v>
      </c>
    </row>
    <row r="3097" spans="1:19" x14ac:dyDescent="0.45">
      <c r="A3097" s="26">
        <f t="shared" si="365"/>
        <v>52</v>
      </c>
      <c r="E3097" s="26">
        <v>36</v>
      </c>
      <c r="S3097" s="26" t="str">
        <f t="shared" ca="1" si="364"/>
        <v>工業用強化プラスチック製品</v>
      </c>
    </row>
    <row r="3098" spans="1:19" x14ac:dyDescent="0.45">
      <c r="A3098" s="26">
        <f t="shared" si="365"/>
        <v>52</v>
      </c>
      <c r="E3098" s="26">
        <v>37</v>
      </c>
      <c r="S3098" s="26" t="str">
        <f t="shared" ca="1" si="364"/>
        <v>その他の強化プラスチック製品</v>
      </c>
    </row>
    <row r="3099" spans="1:19" x14ac:dyDescent="0.45">
      <c r="A3099" s="26">
        <f t="shared" si="365"/>
        <v>52</v>
      </c>
      <c r="E3099" s="26">
        <v>38</v>
      </c>
      <c r="S3099" s="26" t="str">
        <f t="shared" ca="1" si="364"/>
        <v>強化プラスチック製品の加工品</v>
      </c>
    </row>
    <row r="3100" spans="1:19" x14ac:dyDescent="0.45">
      <c r="A3100" s="26">
        <f t="shared" si="365"/>
        <v>52</v>
      </c>
      <c r="E3100" s="26">
        <v>39</v>
      </c>
      <c r="S3100" s="26" t="str">
        <f t="shared" ca="1" si="364"/>
        <v>半製品及び仕掛品</v>
      </c>
    </row>
    <row r="3101" spans="1:19" x14ac:dyDescent="0.45">
      <c r="A3101" s="26">
        <f t="shared" si="365"/>
        <v>52</v>
      </c>
      <c r="E3101" s="26">
        <v>40</v>
      </c>
      <c r="S3101" s="26" t="str">
        <f t="shared" ca="1" si="364"/>
        <v>プラスチック製中空成形容器</v>
      </c>
    </row>
    <row r="3102" spans="1:19" x14ac:dyDescent="0.45">
      <c r="A3102" s="26">
        <f t="shared" si="365"/>
        <v>52</v>
      </c>
      <c r="E3102" s="26">
        <v>41</v>
      </c>
      <c r="S3102" s="26" t="str">
        <f t="shared" ca="1" si="364"/>
        <v>飲料用プラスチックボトル</v>
      </c>
    </row>
    <row r="3103" spans="1:19" x14ac:dyDescent="0.45">
      <c r="A3103" s="26">
        <f t="shared" si="365"/>
        <v>52</v>
      </c>
      <c r="E3103" s="26">
        <v>42</v>
      </c>
      <c r="S3103" s="26" t="str">
        <f t="shared" ca="1" si="364"/>
        <v>その他のプラスチック製容器</v>
      </c>
    </row>
    <row r="3104" spans="1:19" x14ac:dyDescent="0.45">
      <c r="A3104" s="26">
        <f t="shared" si="365"/>
        <v>52</v>
      </c>
      <c r="E3104" s="26">
        <v>43</v>
      </c>
      <c r="S3104" s="26" t="str">
        <f t="shared" ca="1" si="364"/>
        <v>半製品及び仕掛品</v>
      </c>
    </row>
    <row r="3105" spans="1:25" x14ac:dyDescent="0.45">
      <c r="A3105" s="26">
        <f t="shared" si="365"/>
        <v>52</v>
      </c>
      <c r="E3105" s="26">
        <v>44</v>
      </c>
      <c r="S3105" s="26" t="str">
        <f t="shared" ca="1" si="364"/>
        <v>プラスチック製日用雑貨・台所用品・食卓用品・浴室用品</v>
      </c>
    </row>
    <row r="3106" spans="1:25" x14ac:dyDescent="0.45">
      <c r="A3106" s="26">
        <f t="shared" si="365"/>
        <v>52</v>
      </c>
      <c r="E3106" s="26">
        <v>45</v>
      </c>
      <c r="S3106" s="26" t="str">
        <f t="shared" ca="1" si="364"/>
        <v>半製品及び仕掛品</v>
      </c>
    </row>
    <row r="3107" spans="1:25" x14ac:dyDescent="0.45">
      <c r="A3107" s="26">
        <f t="shared" si="365"/>
        <v>52</v>
      </c>
      <c r="E3107" s="26">
        <v>46</v>
      </c>
      <c r="S3107" s="26" t="str">
        <f t="shared" ca="1" si="364"/>
        <v>プラスチック成形材料</v>
      </c>
    </row>
    <row r="3108" spans="1:25" x14ac:dyDescent="0.45">
      <c r="A3108" s="26">
        <f t="shared" si="365"/>
        <v>52</v>
      </c>
      <c r="E3108" s="26">
        <v>47</v>
      </c>
      <c r="S3108" s="26" t="str">
        <f t="shared" ca="1" si="364"/>
        <v>再生プラスチック成形材料</v>
      </c>
    </row>
    <row r="3109" spans="1:25" x14ac:dyDescent="0.45">
      <c r="A3109" s="26">
        <f t="shared" si="365"/>
        <v>52</v>
      </c>
      <c r="E3109" s="26">
        <v>48</v>
      </c>
      <c r="S3109" s="26" t="str">
        <f t="shared" ca="1" si="364"/>
        <v>廃プラスチック製品</v>
      </c>
    </row>
    <row r="3110" spans="1:25" x14ac:dyDescent="0.45">
      <c r="A3110" s="26">
        <f t="shared" si="365"/>
        <v>52</v>
      </c>
      <c r="E3110" s="26">
        <v>49</v>
      </c>
      <c r="S3110" s="26" t="str">
        <f t="shared" ca="1" si="364"/>
        <v>医療・衛生用プラスチック製品</v>
      </c>
    </row>
    <row r="3111" spans="1:25" x14ac:dyDescent="0.45">
      <c r="A3111" s="26">
        <f t="shared" si="365"/>
        <v>52</v>
      </c>
      <c r="E3111" s="26">
        <v>50</v>
      </c>
      <c r="S3111" s="26" t="str">
        <f t="shared" ca="1" si="364"/>
        <v>その他のプラスチック製品</v>
      </c>
    </row>
    <row r="3112" spans="1:25" x14ac:dyDescent="0.45">
      <c r="A3112" s="26">
        <f t="shared" si="365"/>
        <v>52</v>
      </c>
      <c r="E3112" s="26">
        <v>51</v>
      </c>
      <c r="S3112" s="26" t="str">
        <f t="shared" ca="1" si="364"/>
        <v>他に分類されないプラスチック製品の加工品（切断、接合、塗装、蒸着めっき、バフ加工等）</v>
      </c>
    </row>
    <row r="3113" spans="1:25" x14ac:dyDescent="0.45">
      <c r="A3113" s="26">
        <f t="shared" si="365"/>
        <v>52</v>
      </c>
      <c r="E3113" s="26">
        <v>52</v>
      </c>
      <c r="S3113" s="26" t="str">
        <f t="shared" ca="1" si="364"/>
        <v>半製品及び仕掛品</v>
      </c>
      <c r="Y3113" s="26">
        <v>1</v>
      </c>
    </row>
    <row r="3122" spans="1:22" x14ac:dyDescent="0.45">
      <c r="A3122" s="26">
        <f>(ROW()+58)/60</f>
        <v>53</v>
      </c>
      <c r="B3122" s="26">
        <f ca="1">INDIRECT("select!E"&amp;TEXT($B$1+A3122,"#"))</f>
        <v>0</v>
      </c>
      <c r="C3122" s="26" t="e">
        <f ca="1">VLOOKUP(B3122,$A$3181:$D$3190,4)</f>
        <v>#N/A</v>
      </c>
      <c r="D3122" s="26" t="e">
        <f ca="1">VLOOKUP(B3122,$A$3181:$D$3190,3)</f>
        <v>#N/A</v>
      </c>
      <c r="E3122" s="26">
        <v>1</v>
      </c>
      <c r="F3122" s="26" t="str">
        <f t="shared" ref="F3122:F3144" ca="1" si="366">IF(E3122&lt;=D$62,INDIRECT("E"&amp;TEXT($F$1+C$62+E3122-1,"#")),"")</f>
        <v>金融・保険</v>
      </c>
      <c r="G3122" s="26" t="s">
        <v>1088</v>
      </c>
      <c r="H3122" s="26" t="e">
        <f>VLOOKUP(G3122,E$3181:G$3219,3,0)</f>
        <v>#N/A</v>
      </c>
      <c r="I3122" s="26" t="e">
        <f>VLOOKUP(G3122,E$3181:G$3219,2,0)</f>
        <v>#N/A</v>
      </c>
      <c r="J3122" s="26" t="e">
        <f t="shared" ref="J3122:J3130" ca="1" si="367">IF(E3122&lt;=INDIRECT("I$"&amp;TEXT(ROW()-E3122+1,"#")),INDIRECT("H$"&amp;TEXT($F$1+INDIRECT("H$"&amp;TEXT(ROW()-E3122+1,"#"))+E3122-1,"#")),"")</f>
        <v>#N/A</v>
      </c>
      <c r="K3122" s="26">
        <f>select!H61</f>
        <v>0</v>
      </c>
      <c r="L3122" s="26" t="e">
        <f>VLOOKUP(K3122,H$3181:J$3287,3,0)</f>
        <v>#N/A</v>
      </c>
      <c r="M3122" s="26" t="e">
        <f>VLOOKUP(K3122,H$3181:J$3287,2,0)</f>
        <v>#N/A</v>
      </c>
      <c r="N3122" s="26" t="e">
        <f t="shared" ref="N3122:N3144" ca="1" si="368">IF(E3122&lt;=INDIRECT("M$"&amp;TEXT(ROW()-E3122+1,"#")),INDIRECT("K$"&amp;TEXT($F$1+INDIRECT("L$"&amp;TEXT(ROW()-E3122+1,"#"))+E3122-1,"#")),"")</f>
        <v>#N/A</v>
      </c>
      <c r="O3122" s="26">
        <f>select!I61</f>
        <v>0</v>
      </c>
      <c r="Q3122" s="26" t="e">
        <f>VLOOKUP(O3122,K$3181:O$3570,5,0)</f>
        <v>#N/A</v>
      </c>
      <c r="R3122" s="26" t="e">
        <f>VLOOKUP(O3122,K$3181:O$3570,4,0)</f>
        <v>#N/A</v>
      </c>
      <c r="S3122" s="26" t="e">
        <f t="shared" ref="S3122:S3153" ca="1" si="369">IF(E3122&lt;=INDIRECT("R$"&amp;TEXT(ROW()-E3122+1,"#")),INDIRECT("P$"&amp;TEXT($F$1+INDIRECT("Q$"&amp;TEXT(ROW()-E3122+1,"#"))+E3122-1,"#")),"")</f>
        <v>#N/A</v>
      </c>
      <c r="T3122" s="26" t="str">
        <f>IFERROR(VLOOKUP(O3122,K$3181:O$3570,2,0),"")</f>
        <v/>
      </c>
      <c r="U3122" s="26">
        <f>IFERROR(VLOOKUP(O3122,K$3181:O$3570,3,0),0)</f>
        <v>0</v>
      </c>
      <c r="V3122" s="26">
        <f>IFERROR(U3122*select!D61,0)</f>
        <v>0</v>
      </c>
    </row>
    <row r="3123" spans="1:22" x14ac:dyDescent="0.45">
      <c r="A3123" s="26">
        <f t="shared" ref="A3123:A3154" si="370">A3122</f>
        <v>53</v>
      </c>
      <c r="E3123" s="26">
        <v>2</v>
      </c>
      <c r="F3123" s="26" t="str">
        <f t="shared" ca="1" si="366"/>
        <v/>
      </c>
      <c r="J3123" s="26" t="e">
        <f t="shared" ca="1" si="367"/>
        <v>#N/A</v>
      </c>
      <c r="N3123" s="26" t="e">
        <f t="shared" ca="1" si="368"/>
        <v>#N/A</v>
      </c>
      <c r="S3123" s="26" t="e">
        <f t="shared" ca="1" si="369"/>
        <v>#N/A</v>
      </c>
    </row>
    <row r="3124" spans="1:22" x14ac:dyDescent="0.45">
      <c r="A3124" s="26">
        <f t="shared" si="370"/>
        <v>53</v>
      </c>
      <c r="E3124" s="26">
        <v>3</v>
      </c>
      <c r="F3124" s="26" t="str">
        <f t="shared" ca="1" si="366"/>
        <v/>
      </c>
      <c r="J3124" s="26" t="e">
        <f t="shared" ca="1" si="367"/>
        <v>#N/A</v>
      </c>
      <c r="N3124" s="26" t="e">
        <f t="shared" ca="1" si="368"/>
        <v>#N/A</v>
      </c>
      <c r="S3124" s="26" t="e">
        <f t="shared" ca="1" si="369"/>
        <v>#N/A</v>
      </c>
    </row>
    <row r="3125" spans="1:22" x14ac:dyDescent="0.45">
      <c r="A3125" s="26">
        <f t="shared" si="370"/>
        <v>53</v>
      </c>
      <c r="E3125" s="26">
        <v>4</v>
      </c>
      <c r="F3125" s="26" t="str">
        <f t="shared" ca="1" si="366"/>
        <v/>
      </c>
      <c r="J3125" s="26" t="e">
        <f t="shared" ca="1" si="367"/>
        <v>#N/A</v>
      </c>
      <c r="N3125" s="26" t="e">
        <f t="shared" ca="1" si="368"/>
        <v>#N/A</v>
      </c>
      <c r="S3125" s="26" t="e">
        <f t="shared" ca="1" si="369"/>
        <v>#N/A</v>
      </c>
    </row>
    <row r="3126" spans="1:22" x14ac:dyDescent="0.45">
      <c r="A3126" s="26">
        <f t="shared" si="370"/>
        <v>53</v>
      </c>
      <c r="E3126" s="26">
        <v>5</v>
      </c>
      <c r="F3126" s="26" t="str">
        <f t="shared" ca="1" si="366"/>
        <v/>
      </c>
      <c r="J3126" s="26" t="e">
        <f t="shared" ca="1" si="367"/>
        <v>#N/A</v>
      </c>
      <c r="N3126" s="26" t="e">
        <f t="shared" ca="1" si="368"/>
        <v>#N/A</v>
      </c>
      <c r="S3126" s="26" t="e">
        <f t="shared" ca="1" si="369"/>
        <v>#N/A</v>
      </c>
    </row>
    <row r="3127" spans="1:22" x14ac:dyDescent="0.45">
      <c r="A3127" s="26">
        <f t="shared" si="370"/>
        <v>53</v>
      </c>
      <c r="E3127" s="26">
        <v>6</v>
      </c>
      <c r="F3127" s="26" t="str">
        <f t="shared" ca="1" si="366"/>
        <v/>
      </c>
      <c r="J3127" s="26" t="e">
        <f t="shared" ca="1" si="367"/>
        <v>#N/A</v>
      </c>
      <c r="N3127" s="26" t="e">
        <f t="shared" ca="1" si="368"/>
        <v>#N/A</v>
      </c>
      <c r="S3127" s="26" t="e">
        <f t="shared" ca="1" si="369"/>
        <v>#N/A</v>
      </c>
    </row>
    <row r="3128" spans="1:22" x14ac:dyDescent="0.45">
      <c r="A3128" s="26">
        <f t="shared" si="370"/>
        <v>53</v>
      </c>
      <c r="E3128" s="26">
        <v>7</v>
      </c>
      <c r="F3128" s="26" t="str">
        <f t="shared" ca="1" si="366"/>
        <v/>
      </c>
      <c r="J3128" s="26" t="e">
        <f t="shared" ca="1" si="367"/>
        <v>#N/A</v>
      </c>
      <c r="N3128" s="26" t="e">
        <f t="shared" ca="1" si="368"/>
        <v>#N/A</v>
      </c>
      <c r="S3128" s="26" t="e">
        <f t="shared" ca="1" si="369"/>
        <v>#N/A</v>
      </c>
    </row>
    <row r="3129" spans="1:22" x14ac:dyDescent="0.45">
      <c r="A3129" s="26">
        <f t="shared" si="370"/>
        <v>53</v>
      </c>
      <c r="E3129" s="26">
        <v>8</v>
      </c>
      <c r="F3129" s="26" t="str">
        <f t="shared" ca="1" si="366"/>
        <v/>
      </c>
      <c r="J3129" s="26" t="e">
        <f t="shared" ca="1" si="367"/>
        <v>#N/A</v>
      </c>
      <c r="N3129" s="26" t="e">
        <f t="shared" ca="1" si="368"/>
        <v>#N/A</v>
      </c>
      <c r="S3129" s="26" t="e">
        <f t="shared" ca="1" si="369"/>
        <v>#N/A</v>
      </c>
    </row>
    <row r="3130" spans="1:22" x14ac:dyDescent="0.45">
      <c r="A3130" s="26">
        <f t="shared" si="370"/>
        <v>53</v>
      </c>
      <c r="E3130" s="26">
        <v>9</v>
      </c>
      <c r="F3130" s="26" t="str">
        <f t="shared" ca="1" si="366"/>
        <v/>
      </c>
      <c r="J3130" s="26" t="e">
        <f t="shared" ca="1" si="367"/>
        <v>#N/A</v>
      </c>
      <c r="N3130" s="26" t="e">
        <f t="shared" ca="1" si="368"/>
        <v>#N/A</v>
      </c>
      <c r="S3130" s="26" t="e">
        <f t="shared" ca="1" si="369"/>
        <v>#N/A</v>
      </c>
    </row>
    <row r="3131" spans="1:22" x14ac:dyDescent="0.45">
      <c r="A3131" s="26">
        <f t="shared" si="370"/>
        <v>53</v>
      </c>
      <c r="E3131" s="26">
        <v>10</v>
      </c>
      <c r="F3131" s="26" t="str">
        <f t="shared" ca="1" si="366"/>
        <v/>
      </c>
      <c r="N3131" s="26" t="e">
        <f t="shared" ca="1" si="368"/>
        <v>#N/A</v>
      </c>
      <c r="S3131" s="26" t="e">
        <f t="shared" ca="1" si="369"/>
        <v>#N/A</v>
      </c>
    </row>
    <row r="3132" spans="1:22" x14ac:dyDescent="0.45">
      <c r="A3132" s="26">
        <f t="shared" si="370"/>
        <v>53</v>
      </c>
      <c r="E3132" s="26">
        <v>11</v>
      </c>
      <c r="F3132" s="26" t="str">
        <f t="shared" ca="1" si="366"/>
        <v/>
      </c>
      <c r="N3132" s="26" t="e">
        <f t="shared" ca="1" si="368"/>
        <v>#N/A</v>
      </c>
      <c r="S3132" s="26" t="e">
        <f t="shared" ca="1" si="369"/>
        <v>#N/A</v>
      </c>
    </row>
    <row r="3133" spans="1:22" x14ac:dyDescent="0.45">
      <c r="A3133" s="26">
        <f t="shared" si="370"/>
        <v>53</v>
      </c>
      <c r="E3133" s="26">
        <v>12</v>
      </c>
      <c r="F3133" s="26" t="str">
        <f t="shared" ca="1" si="366"/>
        <v/>
      </c>
      <c r="N3133" s="26" t="e">
        <f t="shared" ca="1" si="368"/>
        <v>#N/A</v>
      </c>
      <c r="S3133" s="26" t="e">
        <f t="shared" ca="1" si="369"/>
        <v>#N/A</v>
      </c>
    </row>
    <row r="3134" spans="1:22" x14ac:dyDescent="0.45">
      <c r="A3134" s="26">
        <f t="shared" si="370"/>
        <v>53</v>
      </c>
      <c r="E3134" s="26">
        <v>13</v>
      </c>
      <c r="F3134" s="26" t="str">
        <f t="shared" ca="1" si="366"/>
        <v/>
      </c>
      <c r="N3134" s="26" t="e">
        <f t="shared" ca="1" si="368"/>
        <v>#N/A</v>
      </c>
      <c r="S3134" s="26" t="e">
        <f t="shared" ca="1" si="369"/>
        <v>#N/A</v>
      </c>
    </row>
    <row r="3135" spans="1:22" x14ac:dyDescent="0.45">
      <c r="A3135" s="26">
        <f t="shared" si="370"/>
        <v>53</v>
      </c>
      <c r="E3135" s="26">
        <v>14</v>
      </c>
      <c r="F3135" s="26" t="str">
        <f t="shared" ca="1" si="366"/>
        <v/>
      </c>
      <c r="N3135" s="26" t="e">
        <f t="shared" ca="1" si="368"/>
        <v>#N/A</v>
      </c>
      <c r="S3135" s="26" t="e">
        <f t="shared" ca="1" si="369"/>
        <v>#N/A</v>
      </c>
    </row>
    <row r="3136" spans="1:22" x14ac:dyDescent="0.45">
      <c r="A3136" s="26">
        <f t="shared" si="370"/>
        <v>53</v>
      </c>
      <c r="E3136" s="26">
        <v>15</v>
      </c>
      <c r="F3136" s="26" t="str">
        <f t="shared" ca="1" si="366"/>
        <v/>
      </c>
      <c r="N3136" s="26" t="e">
        <f t="shared" ca="1" si="368"/>
        <v>#N/A</v>
      </c>
      <c r="S3136" s="26" t="e">
        <f t="shared" ca="1" si="369"/>
        <v>#N/A</v>
      </c>
    </row>
    <row r="3137" spans="1:19" x14ac:dyDescent="0.45">
      <c r="A3137" s="26">
        <f t="shared" si="370"/>
        <v>53</v>
      </c>
      <c r="E3137" s="26">
        <v>16</v>
      </c>
      <c r="F3137" s="26" t="str">
        <f t="shared" ca="1" si="366"/>
        <v/>
      </c>
      <c r="N3137" s="26" t="e">
        <f t="shared" ca="1" si="368"/>
        <v>#N/A</v>
      </c>
      <c r="S3137" s="26" t="e">
        <f t="shared" ca="1" si="369"/>
        <v>#N/A</v>
      </c>
    </row>
    <row r="3138" spans="1:19" x14ac:dyDescent="0.45">
      <c r="A3138" s="26">
        <f t="shared" si="370"/>
        <v>53</v>
      </c>
      <c r="E3138" s="26">
        <v>17</v>
      </c>
      <c r="F3138" s="26" t="str">
        <f t="shared" ca="1" si="366"/>
        <v/>
      </c>
      <c r="N3138" s="26" t="e">
        <f t="shared" ca="1" si="368"/>
        <v>#N/A</v>
      </c>
      <c r="S3138" s="26" t="e">
        <f t="shared" ca="1" si="369"/>
        <v>#N/A</v>
      </c>
    </row>
    <row r="3139" spans="1:19" x14ac:dyDescent="0.45">
      <c r="A3139" s="26">
        <f t="shared" si="370"/>
        <v>53</v>
      </c>
      <c r="E3139" s="26">
        <v>18</v>
      </c>
      <c r="F3139" s="26" t="str">
        <f t="shared" ca="1" si="366"/>
        <v/>
      </c>
      <c r="N3139" s="26" t="e">
        <f t="shared" ca="1" si="368"/>
        <v>#N/A</v>
      </c>
      <c r="S3139" s="26" t="e">
        <f t="shared" ca="1" si="369"/>
        <v>#N/A</v>
      </c>
    </row>
    <row r="3140" spans="1:19" x14ac:dyDescent="0.45">
      <c r="A3140" s="26">
        <f t="shared" si="370"/>
        <v>53</v>
      </c>
      <c r="E3140" s="26">
        <v>19</v>
      </c>
      <c r="F3140" s="26" t="str">
        <f t="shared" ca="1" si="366"/>
        <v/>
      </c>
      <c r="N3140" s="26" t="e">
        <f t="shared" ca="1" si="368"/>
        <v>#N/A</v>
      </c>
      <c r="S3140" s="26" t="e">
        <f t="shared" ca="1" si="369"/>
        <v>#N/A</v>
      </c>
    </row>
    <row r="3141" spans="1:19" x14ac:dyDescent="0.45">
      <c r="A3141" s="26">
        <f t="shared" si="370"/>
        <v>53</v>
      </c>
      <c r="E3141" s="26">
        <v>20</v>
      </c>
      <c r="F3141" s="26" t="str">
        <f t="shared" ca="1" si="366"/>
        <v/>
      </c>
      <c r="N3141" s="26" t="e">
        <f t="shared" ca="1" si="368"/>
        <v>#N/A</v>
      </c>
      <c r="S3141" s="26" t="e">
        <f t="shared" ca="1" si="369"/>
        <v>#N/A</v>
      </c>
    </row>
    <row r="3142" spans="1:19" x14ac:dyDescent="0.45">
      <c r="A3142" s="26">
        <f t="shared" si="370"/>
        <v>53</v>
      </c>
      <c r="E3142" s="26">
        <v>21</v>
      </c>
      <c r="F3142" s="26" t="str">
        <f t="shared" ca="1" si="366"/>
        <v/>
      </c>
      <c r="N3142" s="26" t="e">
        <f t="shared" ca="1" si="368"/>
        <v>#N/A</v>
      </c>
      <c r="S3142" s="26" t="e">
        <f t="shared" ca="1" si="369"/>
        <v>#N/A</v>
      </c>
    </row>
    <row r="3143" spans="1:19" x14ac:dyDescent="0.45">
      <c r="A3143" s="26">
        <f t="shared" si="370"/>
        <v>53</v>
      </c>
      <c r="E3143" s="26">
        <v>22</v>
      </c>
      <c r="F3143" s="26" t="str">
        <f t="shared" ca="1" si="366"/>
        <v/>
      </c>
      <c r="N3143" s="26" t="e">
        <f t="shared" ca="1" si="368"/>
        <v>#N/A</v>
      </c>
      <c r="S3143" s="26" t="e">
        <f t="shared" ca="1" si="369"/>
        <v>#N/A</v>
      </c>
    </row>
    <row r="3144" spans="1:19" x14ac:dyDescent="0.45">
      <c r="A3144" s="26">
        <f t="shared" si="370"/>
        <v>53</v>
      </c>
      <c r="E3144" s="26">
        <v>23</v>
      </c>
      <c r="F3144" s="26" t="str">
        <f t="shared" ca="1" si="366"/>
        <v/>
      </c>
      <c r="N3144" s="26" t="e">
        <f t="shared" ca="1" si="368"/>
        <v>#N/A</v>
      </c>
      <c r="S3144" s="26" t="e">
        <f t="shared" ca="1" si="369"/>
        <v>#N/A</v>
      </c>
    </row>
    <row r="3145" spans="1:19" x14ac:dyDescent="0.45">
      <c r="A3145" s="26">
        <f t="shared" si="370"/>
        <v>53</v>
      </c>
      <c r="E3145" s="26">
        <v>24</v>
      </c>
      <c r="S3145" s="26" t="e">
        <f t="shared" ca="1" si="369"/>
        <v>#N/A</v>
      </c>
    </row>
    <row r="3146" spans="1:19" x14ac:dyDescent="0.45">
      <c r="A3146" s="26">
        <f t="shared" si="370"/>
        <v>53</v>
      </c>
      <c r="E3146" s="26">
        <v>25</v>
      </c>
      <c r="S3146" s="26" t="e">
        <f t="shared" ca="1" si="369"/>
        <v>#N/A</v>
      </c>
    </row>
    <row r="3147" spans="1:19" x14ac:dyDescent="0.45">
      <c r="A3147" s="26">
        <f t="shared" si="370"/>
        <v>53</v>
      </c>
      <c r="E3147" s="26">
        <v>26</v>
      </c>
      <c r="S3147" s="26" t="e">
        <f t="shared" ca="1" si="369"/>
        <v>#N/A</v>
      </c>
    </row>
    <row r="3148" spans="1:19" x14ac:dyDescent="0.45">
      <c r="A3148" s="26">
        <f t="shared" si="370"/>
        <v>53</v>
      </c>
      <c r="E3148" s="26">
        <v>27</v>
      </c>
      <c r="S3148" s="26" t="e">
        <f t="shared" ca="1" si="369"/>
        <v>#N/A</v>
      </c>
    </row>
    <row r="3149" spans="1:19" x14ac:dyDescent="0.45">
      <c r="A3149" s="26">
        <f t="shared" si="370"/>
        <v>53</v>
      </c>
      <c r="E3149" s="26">
        <v>28</v>
      </c>
      <c r="S3149" s="26" t="e">
        <f t="shared" ca="1" si="369"/>
        <v>#N/A</v>
      </c>
    </row>
    <row r="3150" spans="1:19" x14ac:dyDescent="0.45">
      <c r="A3150" s="26">
        <f t="shared" si="370"/>
        <v>53</v>
      </c>
      <c r="E3150" s="26">
        <v>29</v>
      </c>
      <c r="S3150" s="26" t="e">
        <f t="shared" ca="1" si="369"/>
        <v>#N/A</v>
      </c>
    </row>
    <row r="3151" spans="1:19" x14ac:dyDescent="0.45">
      <c r="A3151" s="26">
        <f t="shared" si="370"/>
        <v>53</v>
      </c>
      <c r="E3151" s="26">
        <v>30</v>
      </c>
      <c r="S3151" s="26" t="e">
        <f t="shared" ca="1" si="369"/>
        <v>#N/A</v>
      </c>
    </row>
    <row r="3152" spans="1:19" x14ac:dyDescent="0.45">
      <c r="A3152" s="26">
        <f t="shared" si="370"/>
        <v>53</v>
      </c>
      <c r="E3152" s="26">
        <v>31</v>
      </c>
      <c r="S3152" s="26" t="e">
        <f t="shared" ca="1" si="369"/>
        <v>#N/A</v>
      </c>
    </row>
    <row r="3153" spans="1:19" x14ac:dyDescent="0.45">
      <c r="A3153" s="26">
        <f t="shared" si="370"/>
        <v>53</v>
      </c>
      <c r="E3153" s="26">
        <v>32</v>
      </c>
      <c r="S3153" s="26" t="e">
        <f t="shared" ca="1" si="369"/>
        <v>#N/A</v>
      </c>
    </row>
    <row r="3154" spans="1:19" x14ac:dyDescent="0.45">
      <c r="A3154" s="26">
        <f t="shared" si="370"/>
        <v>53</v>
      </c>
      <c r="E3154" s="26">
        <v>33</v>
      </c>
      <c r="S3154" s="26" t="e">
        <f t="shared" ref="S3154:S3173" ca="1" si="371">IF(E3154&lt;=INDIRECT("R$"&amp;TEXT(ROW()-E3154+1,"#")),INDIRECT("P$"&amp;TEXT($F$1+INDIRECT("Q$"&amp;TEXT(ROW()-E3154+1,"#"))+E3154-1,"#")),"")</f>
        <v>#N/A</v>
      </c>
    </row>
    <row r="3155" spans="1:19" x14ac:dyDescent="0.45">
      <c r="A3155" s="26">
        <f t="shared" ref="A3155:A3173" si="372">A3154</f>
        <v>53</v>
      </c>
      <c r="E3155" s="26">
        <v>34</v>
      </c>
      <c r="S3155" s="26" t="e">
        <f t="shared" ca="1" si="371"/>
        <v>#N/A</v>
      </c>
    </row>
    <row r="3156" spans="1:19" x14ac:dyDescent="0.45">
      <c r="A3156" s="26">
        <f t="shared" si="372"/>
        <v>53</v>
      </c>
      <c r="E3156" s="26">
        <v>35</v>
      </c>
      <c r="S3156" s="26" t="e">
        <f t="shared" ca="1" si="371"/>
        <v>#N/A</v>
      </c>
    </row>
    <row r="3157" spans="1:19" x14ac:dyDescent="0.45">
      <c r="A3157" s="26">
        <f t="shared" si="372"/>
        <v>53</v>
      </c>
      <c r="E3157" s="26">
        <v>36</v>
      </c>
      <c r="S3157" s="26" t="e">
        <f t="shared" ca="1" si="371"/>
        <v>#N/A</v>
      </c>
    </row>
    <row r="3158" spans="1:19" x14ac:dyDescent="0.45">
      <c r="A3158" s="26">
        <f t="shared" si="372"/>
        <v>53</v>
      </c>
      <c r="E3158" s="26">
        <v>37</v>
      </c>
      <c r="S3158" s="26" t="e">
        <f t="shared" ca="1" si="371"/>
        <v>#N/A</v>
      </c>
    </row>
    <row r="3159" spans="1:19" x14ac:dyDescent="0.45">
      <c r="A3159" s="26">
        <f t="shared" si="372"/>
        <v>53</v>
      </c>
      <c r="E3159" s="26">
        <v>38</v>
      </c>
      <c r="S3159" s="26" t="e">
        <f t="shared" ca="1" si="371"/>
        <v>#N/A</v>
      </c>
    </row>
    <row r="3160" spans="1:19" x14ac:dyDescent="0.45">
      <c r="A3160" s="26">
        <f t="shared" si="372"/>
        <v>53</v>
      </c>
      <c r="E3160" s="26">
        <v>39</v>
      </c>
      <c r="S3160" s="26" t="e">
        <f t="shared" ca="1" si="371"/>
        <v>#N/A</v>
      </c>
    </row>
    <row r="3161" spans="1:19" x14ac:dyDescent="0.45">
      <c r="A3161" s="26">
        <f t="shared" si="372"/>
        <v>53</v>
      </c>
      <c r="E3161" s="26">
        <v>40</v>
      </c>
      <c r="S3161" s="26" t="e">
        <f t="shared" ca="1" si="371"/>
        <v>#N/A</v>
      </c>
    </row>
    <row r="3162" spans="1:19" x14ac:dyDescent="0.45">
      <c r="A3162" s="26">
        <f t="shared" si="372"/>
        <v>53</v>
      </c>
      <c r="E3162" s="26">
        <v>41</v>
      </c>
      <c r="S3162" s="26" t="e">
        <f t="shared" ca="1" si="371"/>
        <v>#N/A</v>
      </c>
    </row>
    <row r="3163" spans="1:19" x14ac:dyDescent="0.45">
      <c r="A3163" s="26">
        <f t="shared" si="372"/>
        <v>53</v>
      </c>
      <c r="E3163" s="26">
        <v>42</v>
      </c>
      <c r="S3163" s="26" t="e">
        <f t="shared" ca="1" si="371"/>
        <v>#N/A</v>
      </c>
    </row>
    <row r="3164" spans="1:19" x14ac:dyDescent="0.45">
      <c r="A3164" s="26">
        <f t="shared" si="372"/>
        <v>53</v>
      </c>
      <c r="E3164" s="26">
        <v>43</v>
      </c>
      <c r="S3164" s="26" t="e">
        <f t="shared" ca="1" si="371"/>
        <v>#N/A</v>
      </c>
    </row>
    <row r="3165" spans="1:19" x14ac:dyDescent="0.45">
      <c r="A3165" s="26">
        <f t="shared" si="372"/>
        <v>53</v>
      </c>
      <c r="E3165" s="26">
        <v>44</v>
      </c>
      <c r="S3165" s="26" t="e">
        <f t="shared" ca="1" si="371"/>
        <v>#N/A</v>
      </c>
    </row>
    <row r="3166" spans="1:19" x14ac:dyDescent="0.45">
      <c r="A3166" s="26">
        <f t="shared" si="372"/>
        <v>53</v>
      </c>
      <c r="E3166" s="26">
        <v>45</v>
      </c>
      <c r="S3166" s="26" t="e">
        <f t="shared" ca="1" si="371"/>
        <v>#N/A</v>
      </c>
    </row>
    <row r="3167" spans="1:19" x14ac:dyDescent="0.45">
      <c r="A3167" s="26">
        <f t="shared" si="372"/>
        <v>53</v>
      </c>
      <c r="E3167" s="26">
        <v>46</v>
      </c>
      <c r="S3167" s="26" t="e">
        <f t="shared" ca="1" si="371"/>
        <v>#N/A</v>
      </c>
    </row>
    <row r="3168" spans="1:19" x14ac:dyDescent="0.45">
      <c r="A3168" s="26">
        <f t="shared" si="372"/>
        <v>53</v>
      </c>
      <c r="E3168" s="26">
        <v>47</v>
      </c>
      <c r="S3168" s="26" t="e">
        <f t="shared" ca="1" si="371"/>
        <v>#N/A</v>
      </c>
    </row>
    <row r="3169" spans="1:25" x14ac:dyDescent="0.45">
      <c r="A3169" s="26">
        <f t="shared" si="372"/>
        <v>53</v>
      </c>
      <c r="E3169" s="26">
        <v>48</v>
      </c>
      <c r="S3169" s="26" t="e">
        <f t="shared" ca="1" si="371"/>
        <v>#N/A</v>
      </c>
    </row>
    <row r="3170" spans="1:25" x14ac:dyDescent="0.45">
      <c r="A3170" s="26">
        <f t="shared" si="372"/>
        <v>53</v>
      </c>
      <c r="E3170" s="26">
        <v>49</v>
      </c>
      <c r="S3170" s="26" t="e">
        <f t="shared" ca="1" si="371"/>
        <v>#N/A</v>
      </c>
    </row>
    <row r="3171" spans="1:25" x14ac:dyDescent="0.45">
      <c r="A3171" s="26">
        <f t="shared" si="372"/>
        <v>53</v>
      </c>
      <c r="E3171" s="26">
        <v>50</v>
      </c>
      <c r="S3171" s="26" t="e">
        <f t="shared" ca="1" si="371"/>
        <v>#N/A</v>
      </c>
    </row>
    <row r="3172" spans="1:25" x14ac:dyDescent="0.45">
      <c r="A3172" s="26">
        <f t="shared" si="372"/>
        <v>53</v>
      </c>
      <c r="E3172" s="26">
        <v>51</v>
      </c>
      <c r="S3172" s="26" t="e">
        <f t="shared" ca="1" si="371"/>
        <v>#N/A</v>
      </c>
    </row>
    <row r="3173" spans="1:25" x14ac:dyDescent="0.45">
      <c r="A3173" s="26">
        <f t="shared" si="372"/>
        <v>53</v>
      </c>
      <c r="E3173" s="26">
        <v>52</v>
      </c>
      <c r="S3173" s="26" t="e">
        <f t="shared" ca="1" si="371"/>
        <v>#N/A</v>
      </c>
      <c r="Y3173" s="26">
        <v>1</v>
      </c>
    </row>
    <row r="3179" spans="1:25" x14ac:dyDescent="0.45">
      <c r="A3179" s="26" t="s">
        <v>28</v>
      </c>
      <c r="B3179" s="26" t="s">
        <v>1089</v>
      </c>
      <c r="C3179" s="26">
        <f>MAX(C3181:C3190)</f>
        <v>23</v>
      </c>
      <c r="E3179" s="26" t="s">
        <v>30</v>
      </c>
      <c r="F3179" s="26">
        <f>MAX(F3181:F3265)</f>
        <v>9</v>
      </c>
      <c r="H3179" s="26" t="s">
        <v>31</v>
      </c>
      <c r="I3179" s="26">
        <f>MAX(I3181:I3245)</f>
        <v>23</v>
      </c>
      <c r="K3179" s="26" t="s">
        <v>32</v>
      </c>
      <c r="N3179" s="26">
        <f>MAX(N3181:N3570)</f>
        <v>52</v>
      </c>
    </row>
    <row r="3180" spans="1:25" x14ac:dyDescent="0.45">
      <c r="A3180" s="26">
        <v>1</v>
      </c>
      <c r="C3180" s="26" t="s">
        <v>1090</v>
      </c>
      <c r="D3180" s="26" t="s">
        <v>1091</v>
      </c>
      <c r="E3180" s="26" t="s">
        <v>1092</v>
      </c>
      <c r="F3180" s="26" t="s">
        <v>1093</v>
      </c>
      <c r="G3180" s="26" t="s">
        <v>1094</v>
      </c>
      <c r="H3180" s="26" t="s">
        <v>1095</v>
      </c>
      <c r="I3180" s="26" t="s">
        <v>1096</v>
      </c>
      <c r="J3180" s="26" t="s">
        <v>1097</v>
      </c>
      <c r="K3180" s="26" t="s">
        <v>1098</v>
      </c>
      <c r="L3180" s="26" t="s">
        <v>29</v>
      </c>
      <c r="M3180" s="26" t="s">
        <v>1099</v>
      </c>
      <c r="N3180" s="26" t="s">
        <v>1100</v>
      </c>
      <c r="O3180" s="26" t="s">
        <v>1101</v>
      </c>
      <c r="Q3180" s="26">
        <v>1</v>
      </c>
      <c r="Y3180" s="26">
        <v>1</v>
      </c>
    </row>
    <row r="3181" spans="1:25" x14ac:dyDescent="0.45">
      <c r="A3181" s="26" t="s">
        <v>34</v>
      </c>
      <c r="B3181" s="26">
        <v>1</v>
      </c>
      <c r="C3181" s="26">
        <v>23</v>
      </c>
      <c r="D3181" s="26">
        <v>41</v>
      </c>
      <c r="E3181" s="26" t="s">
        <v>1102</v>
      </c>
      <c r="F3181" s="26">
        <v>5</v>
      </c>
      <c r="G3181" s="26">
        <v>1</v>
      </c>
      <c r="H3181" s="26" t="s">
        <v>1103</v>
      </c>
      <c r="I3181" s="26">
        <v>14</v>
      </c>
      <c r="J3181" s="26">
        <v>1</v>
      </c>
      <c r="K3181" s="26" t="s">
        <v>1104</v>
      </c>
      <c r="L3181" s="26" t="s">
        <v>1105</v>
      </c>
      <c r="M3181" s="26">
        <v>13.211502515081269</v>
      </c>
      <c r="N3181" s="26">
        <v>4</v>
      </c>
      <c r="O3181" s="26">
        <v>1</v>
      </c>
      <c r="P3181" s="38" t="s">
        <v>1106</v>
      </c>
    </row>
    <row r="3182" spans="1:25" x14ac:dyDescent="0.45">
      <c r="A3182" s="26" t="s">
        <v>49</v>
      </c>
      <c r="B3182" s="26">
        <v>2</v>
      </c>
      <c r="C3182" s="26">
        <v>16</v>
      </c>
      <c r="D3182" s="26">
        <v>71</v>
      </c>
      <c r="E3182" s="26" t="s">
        <v>1107</v>
      </c>
      <c r="F3182" s="26">
        <v>2</v>
      </c>
      <c r="G3182" s="26">
        <v>6</v>
      </c>
      <c r="H3182" s="26" t="s">
        <v>1108</v>
      </c>
      <c r="I3182" s="26">
        <v>6</v>
      </c>
      <c r="J3182" s="26">
        <v>15</v>
      </c>
      <c r="K3182" s="26" t="s">
        <v>1109</v>
      </c>
      <c r="L3182" s="26" t="s">
        <v>1110</v>
      </c>
      <c r="M3182" s="26">
        <v>19.436434354206479</v>
      </c>
      <c r="N3182" s="26">
        <v>4</v>
      </c>
      <c r="O3182" s="26">
        <v>5</v>
      </c>
      <c r="P3182" s="39" t="s">
        <v>1111</v>
      </c>
    </row>
    <row r="3183" spans="1:25" x14ac:dyDescent="0.45">
      <c r="A3183" s="26" t="s">
        <v>52</v>
      </c>
      <c r="B3183" s="26">
        <v>3</v>
      </c>
      <c r="C3183" s="26">
        <v>2</v>
      </c>
      <c r="D3183" s="26">
        <v>91</v>
      </c>
      <c r="E3183" s="26" t="s">
        <v>1112</v>
      </c>
      <c r="F3183" s="26">
        <v>4</v>
      </c>
      <c r="G3183" s="26">
        <v>8</v>
      </c>
      <c r="H3183" s="26" t="s">
        <v>1113</v>
      </c>
      <c r="I3183" s="26">
        <v>2</v>
      </c>
      <c r="J3183" s="26">
        <v>21</v>
      </c>
      <c r="K3183" s="26" t="s">
        <v>1114</v>
      </c>
      <c r="L3183" s="26" t="s">
        <v>1115</v>
      </c>
      <c r="M3183" s="26">
        <v>4.1992222006215503</v>
      </c>
      <c r="N3183" s="26">
        <v>2</v>
      </c>
      <c r="O3183" s="26">
        <v>9</v>
      </c>
      <c r="P3183" s="39" t="s">
        <v>1116</v>
      </c>
    </row>
    <row r="3184" spans="1:25" x14ac:dyDescent="0.45">
      <c r="A3184" s="26" t="s">
        <v>57</v>
      </c>
      <c r="B3184" s="26">
        <v>4</v>
      </c>
      <c r="C3184" s="26">
        <v>1</v>
      </c>
      <c r="D3184" s="26">
        <v>100</v>
      </c>
      <c r="E3184" s="26" t="s">
        <v>1117</v>
      </c>
      <c r="F3184" s="26">
        <v>2</v>
      </c>
      <c r="G3184" s="26">
        <v>12</v>
      </c>
      <c r="H3184" s="26" t="s">
        <v>1118</v>
      </c>
      <c r="I3184" s="26">
        <v>3</v>
      </c>
      <c r="J3184" s="26">
        <v>23</v>
      </c>
      <c r="K3184" s="26" t="s">
        <v>1119</v>
      </c>
      <c r="L3184" s="26" t="s">
        <v>1120</v>
      </c>
      <c r="M3184" s="26">
        <v>7.8251016801207358</v>
      </c>
      <c r="N3184" s="26">
        <v>5</v>
      </c>
      <c r="O3184" s="26">
        <v>11</v>
      </c>
      <c r="P3184" s="39" t="s">
        <v>1121</v>
      </c>
    </row>
    <row r="3185" spans="1:16" x14ac:dyDescent="0.45">
      <c r="A3185" s="26" t="s">
        <v>62</v>
      </c>
      <c r="B3185" s="26">
        <v>5</v>
      </c>
      <c r="C3185" s="26">
        <v>1</v>
      </c>
      <c r="D3185" s="26">
        <v>100</v>
      </c>
      <c r="E3185" s="26" t="s">
        <v>1122</v>
      </c>
      <c r="F3185" s="26">
        <v>4</v>
      </c>
      <c r="G3185" s="26">
        <v>14</v>
      </c>
      <c r="H3185" s="26" t="s">
        <v>1123</v>
      </c>
      <c r="I3185" s="26">
        <v>4</v>
      </c>
      <c r="J3185" s="26">
        <v>26</v>
      </c>
      <c r="K3185" s="26" t="s">
        <v>1124</v>
      </c>
      <c r="L3185" s="40" t="s">
        <v>1125</v>
      </c>
      <c r="M3185" s="26">
        <v>3.9387854002299529</v>
      </c>
      <c r="N3185" s="26">
        <v>41</v>
      </c>
      <c r="O3185" s="26">
        <v>16</v>
      </c>
      <c r="P3185" s="39" t="s">
        <v>1126</v>
      </c>
    </row>
    <row r="3186" spans="1:16" x14ac:dyDescent="0.45">
      <c r="A3186" s="26" t="s">
        <v>65</v>
      </c>
      <c r="B3186" s="26">
        <v>6</v>
      </c>
      <c r="C3186" s="26">
        <v>1</v>
      </c>
      <c r="D3186" s="26">
        <v>105</v>
      </c>
      <c r="E3186" s="26" t="s">
        <v>1127</v>
      </c>
      <c r="F3186" s="26">
        <v>1</v>
      </c>
      <c r="G3186" s="26">
        <v>18</v>
      </c>
      <c r="H3186" s="26" t="s">
        <v>1128</v>
      </c>
      <c r="I3186" s="26">
        <v>1</v>
      </c>
      <c r="J3186" s="26">
        <v>30</v>
      </c>
      <c r="K3186" s="26" t="s">
        <v>1129</v>
      </c>
      <c r="L3186" s="40" t="s">
        <v>1130</v>
      </c>
      <c r="M3186" s="26">
        <v>3.9387854002299529</v>
      </c>
      <c r="N3186" s="26">
        <v>25</v>
      </c>
      <c r="O3186" s="26">
        <v>57</v>
      </c>
      <c r="P3186" s="39" t="s">
        <v>1131</v>
      </c>
    </row>
    <row r="3187" spans="1:16" x14ac:dyDescent="0.45">
      <c r="A3187" s="26" t="s">
        <v>69</v>
      </c>
      <c r="B3187" s="26">
        <v>7</v>
      </c>
      <c r="C3187" s="26">
        <v>1</v>
      </c>
      <c r="D3187" s="26">
        <v>105</v>
      </c>
      <c r="E3187" s="26" t="s">
        <v>35</v>
      </c>
      <c r="F3187" s="26">
        <v>8</v>
      </c>
      <c r="G3187" s="26">
        <v>19</v>
      </c>
      <c r="H3187" s="26" t="s">
        <v>1132</v>
      </c>
      <c r="I3187" s="26">
        <v>3</v>
      </c>
      <c r="J3187" s="26">
        <v>31</v>
      </c>
      <c r="K3187" s="26" t="s">
        <v>1133</v>
      </c>
      <c r="L3187" s="26" t="s">
        <v>1134</v>
      </c>
      <c r="M3187" s="26">
        <v>4.0417073071981626</v>
      </c>
      <c r="N3187" s="26">
        <v>19</v>
      </c>
      <c r="O3187" s="26">
        <v>82</v>
      </c>
      <c r="P3187" s="39" t="s">
        <v>1135</v>
      </c>
    </row>
    <row r="3188" spans="1:16" x14ac:dyDescent="0.45">
      <c r="A3188" s="26" t="s">
        <v>1136</v>
      </c>
      <c r="B3188" s="26">
        <v>8</v>
      </c>
      <c r="C3188" s="26">
        <v>1</v>
      </c>
      <c r="D3188" s="26">
        <v>110</v>
      </c>
      <c r="E3188" s="26" t="s">
        <v>1137</v>
      </c>
      <c r="F3188" s="26">
        <v>2</v>
      </c>
      <c r="G3188" s="26">
        <v>27</v>
      </c>
      <c r="H3188" s="26" t="s">
        <v>1138</v>
      </c>
      <c r="I3188" s="26">
        <v>23</v>
      </c>
      <c r="J3188" s="26">
        <v>34</v>
      </c>
      <c r="K3188" s="26" t="s">
        <v>1139</v>
      </c>
      <c r="L3188" s="26" t="s">
        <v>1140</v>
      </c>
      <c r="M3188" s="26">
        <v>8.7382131073835634</v>
      </c>
      <c r="N3188" s="26">
        <v>2</v>
      </c>
      <c r="O3188" s="26">
        <v>101</v>
      </c>
      <c r="P3188" s="39" t="s">
        <v>1141</v>
      </c>
    </row>
    <row r="3189" spans="1:16" x14ac:dyDescent="0.45">
      <c r="A3189" s="26" t="s">
        <v>1142</v>
      </c>
      <c r="B3189" s="26">
        <v>9</v>
      </c>
      <c r="C3189" s="26">
        <v>1</v>
      </c>
      <c r="D3189" s="26">
        <v>110</v>
      </c>
      <c r="E3189" s="26" t="s">
        <v>112</v>
      </c>
      <c r="F3189" s="26">
        <v>2</v>
      </c>
      <c r="G3189" s="26">
        <v>29</v>
      </c>
      <c r="H3189" s="26" t="s">
        <v>1143</v>
      </c>
      <c r="I3189" s="26">
        <v>7</v>
      </c>
      <c r="J3189" s="26">
        <v>57</v>
      </c>
      <c r="K3189" s="26" t="s">
        <v>1144</v>
      </c>
      <c r="L3189" s="26" t="s">
        <v>1145</v>
      </c>
      <c r="M3189" s="26">
        <v>12.70755645874053</v>
      </c>
      <c r="N3189" s="26">
        <v>4</v>
      </c>
      <c r="O3189" s="26">
        <v>103</v>
      </c>
      <c r="P3189" s="39" t="s">
        <v>1146</v>
      </c>
    </row>
    <row r="3190" spans="1:16" x14ac:dyDescent="0.45">
      <c r="A3190" s="26" t="s">
        <v>72</v>
      </c>
      <c r="B3190" s="26">
        <v>10</v>
      </c>
      <c r="C3190" s="26">
        <v>1</v>
      </c>
      <c r="D3190" s="26">
        <v>120</v>
      </c>
      <c r="E3190" s="26" t="s">
        <v>1147</v>
      </c>
      <c r="F3190" s="26">
        <v>1</v>
      </c>
      <c r="G3190" s="26">
        <v>31</v>
      </c>
      <c r="H3190" s="26" t="s">
        <v>1148</v>
      </c>
      <c r="I3190" s="26">
        <v>2</v>
      </c>
      <c r="J3190" s="26">
        <v>64</v>
      </c>
      <c r="K3190" s="26" t="s">
        <v>1149</v>
      </c>
      <c r="L3190" s="26" t="s">
        <v>1150</v>
      </c>
      <c r="M3190" s="26">
        <v>8.5915374613713826</v>
      </c>
      <c r="N3190" s="26">
        <v>5</v>
      </c>
      <c r="O3190" s="26">
        <v>107</v>
      </c>
      <c r="P3190" s="39" t="s">
        <v>1151</v>
      </c>
    </row>
    <row r="3191" spans="1:16" x14ac:dyDescent="0.45">
      <c r="B3191" s="26">
        <v>11</v>
      </c>
      <c r="E3191" s="26" t="s">
        <v>39</v>
      </c>
      <c r="F3191" s="26">
        <v>4</v>
      </c>
      <c r="G3191" s="26">
        <v>32</v>
      </c>
      <c r="H3191" s="26" t="s">
        <v>1152</v>
      </c>
      <c r="I3191" s="26">
        <v>1</v>
      </c>
      <c r="J3191" s="26">
        <v>66</v>
      </c>
      <c r="K3191" s="26" t="s">
        <v>1153</v>
      </c>
      <c r="L3191" s="26" t="s">
        <v>1154</v>
      </c>
      <c r="M3191" s="26">
        <v>12.030836047291549</v>
      </c>
      <c r="N3191" s="26">
        <v>4</v>
      </c>
      <c r="O3191" s="26">
        <v>112</v>
      </c>
      <c r="P3191" s="39" t="s">
        <v>1155</v>
      </c>
    </row>
    <row r="3192" spans="1:16" x14ac:dyDescent="0.45">
      <c r="B3192" s="26">
        <v>12</v>
      </c>
      <c r="E3192" s="26" t="s">
        <v>41</v>
      </c>
      <c r="F3192" s="26">
        <v>4</v>
      </c>
      <c r="G3192" s="26">
        <v>36</v>
      </c>
      <c r="H3192" s="26" t="s">
        <v>1156</v>
      </c>
      <c r="I3192" s="26">
        <v>7</v>
      </c>
      <c r="J3192" s="26">
        <v>67</v>
      </c>
      <c r="K3192" s="26" t="s">
        <v>1157</v>
      </c>
      <c r="L3192" s="26" t="s">
        <v>1158</v>
      </c>
      <c r="M3192" s="26">
        <v>1.4397411691823669</v>
      </c>
      <c r="N3192" s="26">
        <v>3</v>
      </c>
      <c r="O3192" s="26">
        <v>116</v>
      </c>
      <c r="P3192" s="39" t="s">
        <v>1159</v>
      </c>
    </row>
    <row r="3193" spans="1:16" x14ac:dyDescent="0.45">
      <c r="B3193" s="26">
        <v>13</v>
      </c>
      <c r="E3193" s="26" t="s">
        <v>95</v>
      </c>
      <c r="F3193" s="26">
        <v>2</v>
      </c>
      <c r="G3193" s="26">
        <v>40</v>
      </c>
      <c r="H3193" s="26" t="s">
        <v>1160</v>
      </c>
      <c r="I3193" s="26">
        <v>6</v>
      </c>
      <c r="J3193" s="26">
        <v>74</v>
      </c>
      <c r="K3193" s="26" t="s">
        <v>1161</v>
      </c>
      <c r="L3193" s="26" t="s">
        <v>1162</v>
      </c>
      <c r="M3193" s="26">
        <v>7.2889713350809417</v>
      </c>
      <c r="N3193" s="26">
        <v>5</v>
      </c>
      <c r="O3193" s="26">
        <v>119</v>
      </c>
      <c r="P3193" s="39" t="s">
        <v>1163</v>
      </c>
    </row>
    <row r="3194" spans="1:16" x14ac:dyDescent="0.45">
      <c r="B3194" s="26">
        <v>14</v>
      </c>
      <c r="E3194" s="26" t="s">
        <v>1164</v>
      </c>
      <c r="F3194" s="26">
        <v>2</v>
      </c>
      <c r="G3194" s="26">
        <v>42</v>
      </c>
      <c r="H3194" s="26" t="s">
        <v>1165</v>
      </c>
      <c r="I3194" s="26">
        <v>4</v>
      </c>
      <c r="J3194" s="26">
        <v>80</v>
      </c>
      <c r="K3194" s="26" t="s">
        <v>1166</v>
      </c>
      <c r="L3194" s="26" t="s">
        <v>1167</v>
      </c>
      <c r="M3194" s="26">
        <v>3.1964029412601849</v>
      </c>
      <c r="N3194" s="26">
        <v>5</v>
      </c>
      <c r="O3194" s="26">
        <v>124</v>
      </c>
      <c r="P3194" s="39" t="s">
        <v>1168</v>
      </c>
    </row>
    <row r="3195" spans="1:16" x14ac:dyDescent="0.45">
      <c r="B3195" s="26">
        <v>15</v>
      </c>
      <c r="E3195" s="26" t="s">
        <v>77</v>
      </c>
      <c r="F3195" s="26">
        <v>1</v>
      </c>
      <c r="G3195" s="26">
        <v>44</v>
      </c>
      <c r="H3195" s="26" t="s">
        <v>1169</v>
      </c>
      <c r="I3195" s="26">
        <v>4</v>
      </c>
      <c r="J3195" s="26">
        <v>84</v>
      </c>
      <c r="K3195" s="26" t="s">
        <v>1170</v>
      </c>
      <c r="L3195" s="26" t="s">
        <v>1171</v>
      </c>
      <c r="M3195" s="26">
        <v>9.4587183932014014</v>
      </c>
      <c r="N3195" s="26">
        <v>6</v>
      </c>
      <c r="O3195" s="26">
        <v>129</v>
      </c>
      <c r="P3195" s="39" t="s">
        <v>1172</v>
      </c>
    </row>
    <row r="3196" spans="1:16" x14ac:dyDescent="0.45">
      <c r="B3196" s="26">
        <v>16</v>
      </c>
      <c r="E3196" s="26" t="s">
        <v>1173</v>
      </c>
      <c r="F3196" s="26">
        <v>1</v>
      </c>
      <c r="G3196" s="26">
        <v>45</v>
      </c>
      <c r="H3196" s="26" t="s">
        <v>1174</v>
      </c>
      <c r="I3196" s="26">
        <v>5</v>
      </c>
      <c r="J3196" s="26">
        <v>88</v>
      </c>
      <c r="K3196" s="26" t="s">
        <v>1175</v>
      </c>
      <c r="L3196" s="26" t="s">
        <v>1176</v>
      </c>
      <c r="M3196" s="26">
        <v>9.9358523376285355</v>
      </c>
      <c r="N3196" s="26">
        <v>3</v>
      </c>
      <c r="O3196" s="26">
        <v>135</v>
      </c>
      <c r="P3196" s="39" t="s">
        <v>1177</v>
      </c>
    </row>
    <row r="3197" spans="1:16" x14ac:dyDescent="0.45">
      <c r="B3197" s="26">
        <v>17</v>
      </c>
      <c r="E3197" s="26" t="s">
        <v>1178</v>
      </c>
      <c r="F3197" s="26">
        <v>1</v>
      </c>
      <c r="G3197" s="26">
        <v>46</v>
      </c>
      <c r="H3197" s="26" t="s">
        <v>1179</v>
      </c>
      <c r="I3197" s="26">
        <v>4</v>
      </c>
      <c r="J3197" s="26">
        <v>93</v>
      </c>
      <c r="K3197" s="26" t="s">
        <v>1180</v>
      </c>
      <c r="L3197" s="26" t="s">
        <v>1181</v>
      </c>
      <c r="M3197" s="26">
        <v>5.0326258390707999</v>
      </c>
      <c r="N3197" s="26">
        <v>2</v>
      </c>
      <c r="O3197" s="26">
        <v>138</v>
      </c>
      <c r="P3197" s="39" t="s">
        <v>1182</v>
      </c>
    </row>
    <row r="3198" spans="1:16" x14ac:dyDescent="0.45">
      <c r="B3198" s="26">
        <v>18</v>
      </c>
      <c r="E3198" s="26" t="s">
        <v>45</v>
      </c>
      <c r="F3198" s="26">
        <v>2</v>
      </c>
      <c r="G3198" s="26">
        <v>47</v>
      </c>
      <c r="H3198" s="26" t="s">
        <v>1183</v>
      </c>
      <c r="I3198" s="26">
        <v>1</v>
      </c>
      <c r="J3198" s="26">
        <v>97</v>
      </c>
      <c r="K3198" s="26" t="s">
        <v>1184</v>
      </c>
      <c r="L3198" s="26" t="s">
        <v>1185</v>
      </c>
      <c r="M3198" s="26">
        <v>3.093196243315413</v>
      </c>
      <c r="N3198" s="26">
        <v>4</v>
      </c>
      <c r="O3198" s="26">
        <v>140</v>
      </c>
      <c r="P3198" s="39" t="s">
        <v>1186</v>
      </c>
    </row>
    <row r="3199" spans="1:16" x14ac:dyDescent="0.45">
      <c r="B3199" s="26">
        <v>19</v>
      </c>
      <c r="E3199" s="26" t="s">
        <v>1187</v>
      </c>
      <c r="F3199" s="26">
        <v>4</v>
      </c>
      <c r="G3199" s="26">
        <v>49</v>
      </c>
      <c r="H3199" s="26" t="s">
        <v>1188</v>
      </c>
      <c r="I3199" s="26">
        <v>1</v>
      </c>
      <c r="J3199" s="26">
        <v>98</v>
      </c>
      <c r="K3199" s="26" t="s">
        <v>1189</v>
      </c>
      <c r="L3199" s="26" t="s">
        <v>1190</v>
      </c>
      <c r="M3199" s="26">
        <v>3.7747794510837731</v>
      </c>
      <c r="N3199" s="26">
        <v>2</v>
      </c>
      <c r="O3199" s="26">
        <v>144</v>
      </c>
      <c r="P3199" s="39" t="s">
        <v>1191</v>
      </c>
    </row>
    <row r="3200" spans="1:16" x14ac:dyDescent="0.45">
      <c r="A3200" s="26" t="s">
        <v>94</v>
      </c>
      <c r="B3200" s="26">
        <v>20</v>
      </c>
      <c r="E3200" s="26" t="s">
        <v>1192</v>
      </c>
      <c r="F3200" s="26">
        <v>2</v>
      </c>
      <c r="G3200" s="26">
        <v>53</v>
      </c>
      <c r="H3200" s="26" t="s">
        <v>36</v>
      </c>
      <c r="I3200" s="26">
        <v>5</v>
      </c>
      <c r="J3200" s="26">
        <v>99</v>
      </c>
      <c r="K3200" s="26" t="s">
        <v>1193</v>
      </c>
      <c r="L3200" s="26" t="s">
        <v>1194</v>
      </c>
      <c r="M3200" s="26">
        <v>4.0165703189037734</v>
      </c>
      <c r="N3200" s="26">
        <v>10</v>
      </c>
      <c r="O3200" s="26">
        <v>146</v>
      </c>
      <c r="P3200" s="39" t="s">
        <v>1195</v>
      </c>
    </row>
    <row r="3201" spans="1:16" x14ac:dyDescent="0.45">
      <c r="A3201" s="26" t="s">
        <v>1196</v>
      </c>
      <c r="B3201" s="26">
        <v>21</v>
      </c>
      <c r="E3201" s="26" t="s">
        <v>1197</v>
      </c>
      <c r="F3201" s="26">
        <v>5</v>
      </c>
      <c r="G3201" s="26">
        <v>55</v>
      </c>
      <c r="H3201" s="26" t="s">
        <v>1198</v>
      </c>
      <c r="I3201" s="26">
        <v>2</v>
      </c>
      <c r="J3201" s="26">
        <v>104</v>
      </c>
      <c r="K3201" s="26" t="s">
        <v>1199</v>
      </c>
      <c r="L3201" s="26" t="s">
        <v>1200</v>
      </c>
      <c r="M3201" s="26">
        <v>0.76588393156444368</v>
      </c>
      <c r="N3201" s="26">
        <v>1</v>
      </c>
      <c r="O3201" s="26">
        <v>156</v>
      </c>
      <c r="P3201" s="39" t="s">
        <v>1201</v>
      </c>
    </row>
    <row r="3202" spans="1:16" x14ac:dyDescent="0.45">
      <c r="A3202" s="26" t="s">
        <v>1202</v>
      </c>
      <c r="B3202" s="26">
        <v>22</v>
      </c>
      <c r="E3202" s="26" t="s">
        <v>1203</v>
      </c>
      <c r="F3202" s="26">
        <v>2</v>
      </c>
      <c r="G3202" s="26">
        <v>60</v>
      </c>
      <c r="H3202" s="26" t="s">
        <v>1204</v>
      </c>
      <c r="I3202" s="26">
        <v>6</v>
      </c>
      <c r="J3202" s="26">
        <v>106</v>
      </c>
      <c r="K3202" s="26" t="s">
        <v>1205</v>
      </c>
      <c r="L3202" s="26" t="s">
        <v>1206</v>
      </c>
      <c r="M3202" s="26">
        <v>3.8025271192361041</v>
      </c>
      <c r="N3202" s="26">
        <v>8</v>
      </c>
      <c r="O3202" s="26">
        <v>157</v>
      </c>
      <c r="P3202" s="39" t="s">
        <v>1207</v>
      </c>
    </row>
    <row r="3203" spans="1:16" x14ac:dyDescent="0.45">
      <c r="B3203" s="26">
        <v>23</v>
      </c>
      <c r="E3203" s="26" t="s">
        <v>53</v>
      </c>
      <c r="F3203" s="26">
        <v>4</v>
      </c>
      <c r="G3203" s="26">
        <v>62</v>
      </c>
      <c r="H3203" s="26" t="s">
        <v>1208</v>
      </c>
      <c r="I3203" s="26">
        <v>4</v>
      </c>
      <c r="J3203" s="26">
        <v>112</v>
      </c>
      <c r="K3203" s="26" t="s">
        <v>1209</v>
      </c>
      <c r="L3203" s="26" t="s">
        <v>1210</v>
      </c>
      <c r="M3203" s="26">
        <v>0.33787288367705198</v>
      </c>
      <c r="N3203" s="26">
        <v>3</v>
      </c>
      <c r="O3203" s="26">
        <v>165</v>
      </c>
      <c r="P3203" s="39" t="s">
        <v>1211</v>
      </c>
    </row>
    <row r="3204" spans="1:16" x14ac:dyDescent="0.45">
      <c r="B3204" s="26">
        <v>24</v>
      </c>
      <c r="E3204" s="26" t="s">
        <v>1212</v>
      </c>
      <c r="F3204" s="26">
        <v>2</v>
      </c>
      <c r="G3204" s="26">
        <v>66</v>
      </c>
      <c r="H3204" s="26" t="s">
        <v>1213</v>
      </c>
      <c r="I3204" s="26">
        <v>1</v>
      </c>
      <c r="J3204" s="26">
        <v>116</v>
      </c>
      <c r="K3204" s="26" t="s">
        <v>83</v>
      </c>
      <c r="L3204" s="26" t="s">
        <v>1214</v>
      </c>
      <c r="M3204" s="26">
        <v>2.4084228388667661</v>
      </c>
      <c r="N3204" s="26">
        <v>8</v>
      </c>
      <c r="O3204" s="26">
        <v>168</v>
      </c>
      <c r="P3204" s="39" t="s">
        <v>1215</v>
      </c>
    </row>
    <row r="3205" spans="1:16" x14ac:dyDescent="0.45">
      <c r="B3205" s="26">
        <v>25</v>
      </c>
      <c r="E3205" s="26" t="s">
        <v>1216</v>
      </c>
      <c r="F3205" s="26">
        <v>1</v>
      </c>
      <c r="G3205" s="26">
        <v>68</v>
      </c>
      <c r="H3205" s="26" t="s">
        <v>1217</v>
      </c>
      <c r="I3205" s="26">
        <v>1</v>
      </c>
      <c r="J3205" s="26">
        <v>117</v>
      </c>
      <c r="K3205" s="26" t="s">
        <v>1218</v>
      </c>
      <c r="L3205" s="26" t="s">
        <v>1219</v>
      </c>
      <c r="M3205" s="26">
        <v>3.7089792762099751</v>
      </c>
      <c r="N3205" s="26">
        <v>15</v>
      </c>
      <c r="O3205" s="26">
        <v>176</v>
      </c>
      <c r="P3205" s="39" t="s">
        <v>1220</v>
      </c>
    </row>
    <row r="3206" spans="1:16" x14ac:dyDescent="0.45">
      <c r="B3206" s="26">
        <v>26</v>
      </c>
      <c r="E3206" s="26" t="s">
        <v>50</v>
      </c>
      <c r="F3206" s="26">
        <v>1</v>
      </c>
      <c r="G3206" s="26">
        <v>69</v>
      </c>
      <c r="H3206" s="26" t="s">
        <v>1221</v>
      </c>
      <c r="I3206" s="26">
        <v>8</v>
      </c>
      <c r="J3206" s="26">
        <v>118</v>
      </c>
      <c r="K3206" s="26" t="s">
        <v>1222</v>
      </c>
      <c r="L3206" s="26" t="s">
        <v>1223</v>
      </c>
      <c r="M3206" s="26">
        <v>4.9299396539361124</v>
      </c>
      <c r="N3206" s="26">
        <v>51</v>
      </c>
      <c r="O3206" s="26">
        <v>191</v>
      </c>
      <c r="P3206" s="39" t="s">
        <v>1224</v>
      </c>
    </row>
    <row r="3207" spans="1:16" x14ac:dyDescent="0.45">
      <c r="A3207" s="26" t="s">
        <v>83</v>
      </c>
      <c r="B3207" s="26">
        <v>27</v>
      </c>
      <c r="E3207" s="26" t="s">
        <v>1225</v>
      </c>
      <c r="F3207" s="26">
        <v>1</v>
      </c>
      <c r="G3207" s="26">
        <v>70</v>
      </c>
      <c r="H3207" s="26" t="s">
        <v>1226</v>
      </c>
      <c r="I3207" s="26">
        <v>1</v>
      </c>
      <c r="J3207" s="26">
        <v>126</v>
      </c>
      <c r="K3207" s="26" t="s">
        <v>1227</v>
      </c>
      <c r="L3207" s="26" t="s">
        <v>1228</v>
      </c>
      <c r="M3207" s="26">
        <v>2.6606530178329431</v>
      </c>
      <c r="N3207" s="26">
        <v>31</v>
      </c>
      <c r="O3207" s="26">
        <v>242</v>
      </c>
      <c r="P3207" s="39" t="s">
        <v>1229</v>
      </c>
    </row>
    <row r="3208" spans="1:16" x14ac:dyDescent="0.45">
      <c r="A3208" s="26" t="s">
        <v>1230</v>
      </c>
      <c r="B3208" s="26">
        <v>28</v>
      </c>
      <c r="E3208" s="26" t="s">
        <v>73</v>
      </c>
      <c r="F3208" s="26">
        <v>1</v>
      </c>
      <c r="G3208" s="26">
        <v>71</v>
      </c>
      <c r="H3208" s="26" t="s">
        <v>1231</v>
      </c>
      <c r="I3208" s="26">
        <v>2</v>
      </c>
      <c r="J3208" s="26">
        <v>127</v>
      </c>
      <c r="K3208" s="26" t="s">
        <v>1232</v>
      </c>
      <c r="L3208" s="41" t="s">
        <v>1233</v>
      </c>
      <c r="M3208" s="26">
        <v>4.6924580345396976</v>
      </c>
      <c r="N3208" s="26">
        <v>15</v>
      </c>
      <c r="O3208" s="26">
        <v>273</v>
      </c>
      <c r="P3208" s="39" t="s">
        <v>1234</v>
      </c>
    </row>
    <row r="3209" spans="1:16" x14ac:dyDescent="0.45">
      <c r="A3209" s="26" t="s">
        <v>1235</v>
      </c>
      <c r="B3209" s="26">
        <v>29</v>
      </c>
      <c r="E3209" s="26" t="s">
        <v>1236</v>
      </c>
      <c r="F3209" s="26">
        <v>3</v>
      </c>
      <c r="G3209" s="26">
        <v>72</v>
      </c>
      <c r="H3209" s="26" t="s">
        <v>113</v>
      </c>
      <c r="I3209" s="26">
        <v>1</v>
      </c>
      <c r="J3209" s="26">
        <v>129</v>
      </c>
      <c r="K3209" s="26" t="s">
        <v>1237</v>
      </c>
      <c r="L3209" s="41" t="s">
        <v>1233</v>
      </c>
      <c r="M3209" s="26">
        <v>4.6924580345396976</v>
      </c>
      <c r="N3209" s="26">
        <v>7</v>
      </c>
      <c r="O3209" s="26">
        <v>288</v>
      </c>
      <c r="P3209" s="39" t="s">
        <v>1238</v>
      </c>
    </row>
    <row r="3210" spans="1:16" x14ac:dyDescent="0.45">
      <c r="A3210" s="26" t="s">
        <v>1239</v>
      </c>
      <c r="B3210" s="26">
        <v>30</v>
      </c>
      <c r="E3210" s="26" t="s">
        <v>58</v>
      </c>
      <c r="F3210" s="26">
        <v>9</v>
      </c>
      <c r="G3210" s="26">
        <v>75</v>
      </c>
      <c r="H3210" s="26" t="s">
        <v>1240</v>
      </c>
      <c r="I3210" s="26">
        <v>2</v>
      </c>
      <c r="J3210" s="26">
        <v>130</v>
      </c>
      <c r="K3210" s="26" t="s">
        <v>1128</v>
      </c>
      <c r="L3210" s="26" t="s">
        <v>1241</v>
      </c>
      <c r="M3210" s="26">
        <v>8.8403679122882881</v>
      </c>
      <c r="N3210" s="26">
        <v>5</v>
      </c>
      <c r="O3210" s="26">
        <v>295</v>
      </c>
      <c r="P3210" s="39" t="s">
        <v>1242</v>
      </c>
    </row>
    <row r="3211" spans="1:16" x14ac:dyDescent="0.45">
      <c r="B3211" s="26">
        <v>31</v>
      </c>
      <c r="E3211" s="26" t="s">
        <v>1243</v>
      </c>
      <c r="F3211" s="26">
        <v>5</v>
      </c>
      <c r="G3211" s="26">
        <v>84</v>
      </c>
      <c r="H3211" s="26" t="s">
        <v>1244</v>
      </c>
      <c r="I3211" s="26">
        <v>2</v>
      </c>
      <c r="J3211" s="26">
        <v>132</v>
      </c>
      <c r="K3211" s="26" t="s">
        <v>1245</v>
      </c>
      <c r="L3211" s="26" t="s">
        <v>1246</v>
      </c>
      <c r="M3211" s="26">
        <v>4.996837508828488</v>
      </c>
      <c r="N3211" s="26">
        <v>8</v>
      </c>
      <c r="O3211" s="26">
        <v>300</v>
      </c>
      <c r="P3211" s="39" t="s">
        <v>1247</v>
      </c>
    </row>
    <row r="3212" spans="1:16" x14ac:dyDescent="0.45">
      <c r="B3212" s="26">
        <v>32</v>
      </c>
      <c r="E3212" s="26" t="s">
        <v>1248</v>
      </c>
      <c r="F3212" s="26">
        <v>1</v>
      </c>
      <c r="G3212" s="26">
        <v>89</v>
      </c>
      <c r="H3212" s="26" t="s">
        <v>108</v>
      </c>
      <c r="I3212" s="26">
        <v>3</v>
      </c>
      <c r="J3212" s="26">
        <v>134</v>
      </c>
      <c r="K3212" s="26" t="s">
        <v>1249</v>
      </c>
      <c r="L3212" s="26" t="s">
        <v>1250</v>
      </c>
      <c r="M3212" s="26">
        <v>5.807668384651218</v>
      </c>
      <c r="N3212" s="26">
        <v>3</v>
      </c>
      <c r="O3212" s="26">
        <v>308</v>
      </c>
      <c r="P3212" s="39" t="s">
        <v>1251</v>
      </c>
    </row>
    <row r="3213" spans="1:16" x14ac:dyDescent="0.45">
      <c r="B3213" s="26">
        <v>33</v>
      </c>
      <c r="E3213" s="26" t="s">
        <v>1252</v>
      </c>
      <c r="F3213" s="26">
        <v>2</v>
      </c>
      <c r="G3213" s="26">
        <v>90</v>
      </c>
      <c r="H3213" s="26" t="s">
        <v>1253</v>
      </c>
      <c r="I3213" s="26">
        <v>3</v>
      </c>
      <c r="J3213" s="26">
        <v>137</v>
      </c>
      <c r="K3213" s="26" t="s">
        <v>1254</v>
      </c>
      <c r="L3213" s="26" t="s">
        <v>1255</v>
      </c>
      <c r="M3213" s="26">
        <v>9.4949153084056856</v>
      </c>
      <c r="N3213" s="26">
        <v>23</v>
      </c>
      <c r="O3213" s="26">
        <v>311</v>
      </c>
      <c r="P3213" s="39" t="s">
        <v>1256</v>
      </c>
    </row>
    <row r="3214" spans="1:16" x14ac:dyDescent="0.45">
      <c r="B3214" s="26">
        <v>34</v>
      </c>
      <c r="E3214" s="26" t="s">
        <v>1257</v>
      </c>
      <c r="F3214" s="26">
        <v>4</v>
      </c>
      <c r="G3214" s="26">
        <v>92</v>
      </c>
      <c r="H3214" s="26" t="s">
        <v>40</v>
      </c>
      <c r="I3214" s="26">
        <v>1</v>
      </c>
      <c r="J3214" s="26">
        <v>140</v>
      </c>
      <c r="K3214" s="26" t="s">
        <v>1258</v>
      </c>
      <c r="L3214" s="26" t="s">
        <v>1259</v>
      </c>
      <c r="M3214" s="26">
        <v>5.5694856089794662</v>
      </c>
      <c r="N3214" s="26">
        <v>26</v>
      </c>
      <c r="O3214" s="26">
        <v>334</v>
      </c>
      <c r="P3214" s="39" t="s">
        <v>1260</v>
      </c>
    </row>
    <row r="3215" spans="1:16" x14ac:dyDescent="0.45">
      <c r="B3215" s="26">
        <v>35</v>
      </c>
      <c r="E3215" s="26" t="s">
        <v>1261</v>
      </c>
      <c r="F3215" s="26">
        <v>1</v>
      </c>
      <c r="G3215" s="26">
        <v>96</v>
      </c>
      <c r="H3215" s="26" t="s">
        <v>1262</v>
      </c>
      <c r="I3215" s="26">
        <v>5</v>
      </c>
      <c r="J3215" s="26">
        <v>141</v>
      </c>
      <c r="K3215" s="26" t="s">
        <v>1263</v>
      </c>
      <c r="L3215" s="26" t="s">
        <v>1264</v>
      </c>
      <c r="M3215" s="26">
        <v>4.8438088623628657</v>
      </c>
      <c r="N3215" s="26">
        <v>17</v>
      </c>
      <c r="O3215" s="26">
        <v>360</v>
      </c>
      <c r="P3215" s="39" t="s">
        <v>1265</v>
      </c>
    </row>
    <row r="3216" spans="1:16" x14ac:dyDescent="0.45">
      <c r="B3216" s="26">
        <v>36</v>
      </c>
      <c r="E3216" s="26" t="s">
        <v>1266</v>
      </c>
      <c r="F3216" s="26">
        <v>4</v>
      </c>
      <c r="G3216" s="26">
        <v>97</v>
      </c>
      <c r="H3216" s="26" t="s">
        <v>1267</v>
      </c>
      <c r="I3216" s="26">
        <v>4</v>
      </c>
      <c r="J3216" s="26">
        <v>146</v>
      </c>
      <c r="K3216" s="26" t="s">
        <v>1268</v>
      </c>
      <c r="L3216" s="26" t="s">
        <v>1269</v>
      </c>
      <c r="M3216" s="26">
        <v>2.4975422159330209</v>
      </c>
      <c r="N3216" s="26">
        <v>5</v>
      </c>
      <c r="O3216" s="26">
        <v>377</v>
      </c>
      <c r="P3216" s="39" t="s">
        <v>1270</v>
      </c>
    </row>
    <row r="3217" spans="1:16" x14ac:dyDescent="0.45">
      <c r="B3217" s="26">
        <v>37</v>
      </c>
      <c r="E3217" s="26" t="s">
        <v>1271</v>
      </c>
      <c r="F3217" s="26">
        <v>5</v>
      </c>
      <c r="G3217" s="26">
        <v>101</v>
      </c>
      <c r="H3217" s="26" t="s">
        <v>42</v>
      </c>
      <c r="I3217" s="26">
        <v>4</v>
      </c>
      <c r="J3217" s="26">
        <v>150</v>
      </c>
      <c r="K3217" s="26" t="s">
        <v>1272</v>
      </c>
      <c r="L3217" s="26" t="s">
        <v>1273</v>
      </c>
      <c r="M3217" s="26">
        <v>3.1395827288760798</v>
      </c>
      <c r="N3217" s="26">
        <v>3</v>
      </c>
      <c r="O3217" s="26">
        <v>382</v>
      </c>
      <c r="P3217" s="39" t="s">
        <v>1274</v>
      </c>
    </row>
    <row r="3218" spans="1:16" x14ac:dyDescent="0.45">
      <c r="B3218" s="26">
        <v>38</v>
      </c>
      <c r="E3218" s="26" t="s">
        <v>1275</v>
      </c>
      <c r="F3218" s="26">
        <v>1</v>
      </c>
      <c r="G3218" s="26">
        <v>106</v>
      </c>
      <c r="H3218" s="26" t="s">
        <v>1276</v>
      </c>
      <c r="I3218" s="26">
        <v>3</v>
      </c>
      <c r="J3218" s="26">
        <v>154</v>
      </c>
      <c r="K3218" s="26" t="s">
        <v>1277</v>
      </c>
      <c r="L3218" s="26" t="s">
        <v>1278</v>
      </c>
      <c r="M3218" s="26">
        <v>2.301867874259071</v>
      </c>
      <c r="N3218" s="26">
        <v>5</v>
      </c>
      <c r="O3218" s="26">
        <v>385</v>
      </c>
      <c r="P3218" s="39" t="s">
        <v>1279</v>
      </c>
    </row>
    <row r="3219" spans="1:16" x14ac:dyDescent="0.45">
      <c r="B3219" s="26">
        <v>39</v>
      </c>
      <c r="E3219" s="26" t="s">
        <v>1280</v>
      </c>
      <c r="F3219" s="26">
        <v>1</v>
      </c>
      <c r="G3219" s="26">
        <v>107</v>
      </c>
      <c r="H3219" s="26" t="s">
        <v>1281</v>
      </c>
      <c r="I3219" s="26">
        <v>2</v>
      </c>
      <c r="J3219" s="26">
        <v>157</v>
      </c>
      <c r="K3219" s="26" t="s">
        <v>1282</v>
      </c>
      <c r="L3219" s="26" t="s">
        <v>1283</v>
      </c>
      <c r="M3219" s="26">
        <v>2.4341377960037578</v>
      </c>
      <c r="N3219" s="26">
        <v>3</v>
      </c>
      <c r="O3219" s="26">
        <v>390</v>
      </c>
      <c r="P3219" s="39" t="s">
        <v>1284</v>
      </c>
    </row>
    <row r="3220" spans="1:16" x14ac:dyDescent="0.45">
      <c r="B3220" s="26">
        <v>40</v>
      </c>
      <c r="H3220" s="26" t="s">
        <v>1285</v>
      </c>
      <c r="I3220" s="26">
        <v>4</v>
      </c>
      <c r="J3220" s="26">
        <v>159</v>
      </c>
      <c r="K3220" s="26" t="s">
        <v>1286</v>
      </c>
      <c r="L3220" s="26" t="s">
        <v>1287</v>
      </c>
      <c r="M3220" s="26">
        <v>1.8546141545828729</v>
      </c>
      <c r="N3220" s="26">
        <v>3</v>
      </c>
      <c r="O3220" s="26">
        <v>393</v>
      </c>
      <c r="P3220" s="39" t="s">
        <v>1288</v>
      </c>
    </row>
    <row r="3221" spans="1:16" x14ac:dyDescent="0.45">
      <c r="A3221" s="26" t="s">
        <v>1289</v>
      </c>
      <c r="B3221" s="26">
        <v>41</v>
      </c>
      <c r="E3221" s="26" t="s">
        <v>1102</v>
      </c>
      <c r="F3221" s="26">
        <v>5</v>
      </c>
      <c r="G3221" s="26">
        <v>1</v>
      </c>
      <c r="H3221" s="26" t="s">
        <v>1290</v>
      </c>
      <c r="I3221" s="26">
        <v>7</v>
      </c>
      <c r="J3221" s="26">
        <v>163</v>
      </c>
      <c r="K3221" s="26" t="s">
        <v>1291</v>
      </c>
      <c r="L3221" s="26" t="s">
        <v>1292</v>
      </c>
      <c r="M3221" s="26">
        <v>1.9810501937351861</v>
      </c>
      <c r="N3221" s="26">
        <v>4</v>
      </c>
      <c r="O3221" s="26">
        <v>396</v>
      </c>
      <c r="P3221" s="39" t="s">
        <v>1293</v>
      </c>
    </row>
    <row r="3222" spans="1:16" x14ac:dyDescent="0.45">
      <c r="A3222" s="26" t="s">
        <v>1294</v>
      </c>
      <c r="B3222" s="26">
        <v>42</v>
      </c>
      <c r="E3222" s="26" t="s">
        <v>1107</v>
      </c>
      <c r="F3222" s="26">
        <v>2</v>
      </c>
      <c r="G3222" s="26">
        <v>6</v>
      </c>
      <c r="H3222" s="26" t="s">
        <v>1295</v>
      </c>
      <c r="I3222" s="26">
        <v>2</v>
      </c>
      <c r="J3222" s="26">
        <v>170</v>
      </c>
      <c r="K3222" s="26" t="s">
        <v>1296</v>
      </c>
      <c r="L3222" s="26" t="s">
        <v>1297</v>
      </c>
      <c r="M3222" s="26">
        <v>10.159406843037431</v>
      </c>
      <c r="N3222" s="26">
        <v>3</v>
      </c>
      <c r="O3222" s="26">
        <v>400</v>
      </c>
      <c r="P3222" s="39" t="s">
        <v>1298</v>
      </c>
    </row>
    <row r="3223" spans="1:16" x14ac:dyDescent="0.45">
      <c r="A3223" s="26" t="s">
        <v>1299</v>
      </c>
      <c r="B3223" s="26">
        <v>43</v>
      </c>
      <c r="E3223" s="26" t="s">
        <v>1112</v>
      </c>
      <c r="F3223" s="26">
        <v>4</v>
      </c>
      <c r="G3223" s="26">
        <v>8</v>
      </c>
      <c r="H3223" s="26" t="s">
        <v>1300</v>
      </c>
      <c r="I3223" s="26">
        <v>5</v>
      </c>
      <c r="J3223" s="26">
        <v>172</v>
      </c>
      <c r="K3223" s="26" t="s">
        <v>1301</v>
      </c>
      <c r="L3223" s="26" t="s">
        <v>1302</v>
      </c>
      <c r="M3223" s="26">
        <v>2.3255051088449989</v>
      </c>
      <c r="N3223" s="26">
        <v>2</v>
      </c>
      <c r="O3223" s="26">
        <v>403</v>
      </c>
      <c r="P3223" s="39" t="s">
        <v>1303</v>
      </c>
    </row>
    <row r="3224" spans="1:16" x14ac:dyDescent="0.45">
      <c r="A3224" s="26" t="s">
        <v>1304</v>
      </c>
      <c r="B3224" s="26">
        <v>44</v>
      </c>
      <c r="E3224" s="26" t="s">
        <v>1117</v>
      </c>
      <c r="F3224" s="26">
        <v>2</v>
      </c>
      <c r="G3224" s="26">
        <v>12</v>
      </c>
      <c r="H3224" s="26" t="s">
        <v>77</v>
      </c>
      <c r="I3224" s="26">
        <v>8</v>
      </c>
      <c r="J3224" s="26">
        <v>177</v>
      </c>
      <c r="K3224" s="26" t="s">
        <v>1305</v>
      </c>
      <c r="L3224" s="26" t="s">
        <v>1306</v>
      </c>
      <c r="M3224" s="26">
        <v>2.0994089978032822</v>
      </c>
      <c r="N3224" s="26">
        <v>3</v>
      </c>
      <c r="O3224" s="26">
        <v>405</v>
      </c>
      <c r="P3224" s="39" t="s">
        <v>1307</v>
      </c>
    </row>
    <row r="3225" spans="1:16" x14ac:dyDescent="0.45">
      <c r="A3225" s="26" t="s">
        <v>82</v>
      </c>
      <c r="B3225" s="26">
        <v>45</v>
      </c>
      <c r="E3225" s="26" t="s">
        <v>1122</v>
      </c>
      <c r="F3225" s="26">
        <v>4</v>
      </c>
      <c r="G3225" s="26">
        <v>14</v>
      </c>
      <c r="H3225" s="26" t="s">
        <v>1173</v>
      </c>
      <c r="I3225" s="26">
        <v>14</v>
      </c>
      <c r="J3225" s="26">
        <v>185</v>
      </c>
      <c r="K3225" s="26" t="s">
        <v>1308</v>
      </c>
      <c r="L3225" s="26" t="s">
        <v>1309</v>
      </c>
      <c r="M3225" s="26">
        <v>1.9917440577753081</v>
      </c>
      <c r="N3225" s="26">
        <v>6</v>
      </c>
      <c r="O3225" s="26">
        <v>408</v>
      </c>
      <c r="P3225" s="39" t="s">
        <v>1310</v>
      </c>
    </row>
    <row r="3226" spans="1:16" x14ac:dyDescent="0.45">
      <c r="A3226" s="26" t="s">
        <v>85</v>
      </c>
      <c r="B3226" s="26">
        <v>46</v>
      </c>
      <c r="E3226" s="26" t="s">
        <v>1127</v>
      </c>
      <c r="F3226" s="26">
        <v>1</v>
      </c>
      <c r="G3226" s="26">
        <v>18</v>
      </c>
      <c r="H3226" s="26" t="s">
        <v>1178</v>
      </c>
      <c r="I3226" s="26">
        <v>7</v>
      </c>
      <c r="J3226" s="26">
        <v>199</v>
      </c>
      <c r="K3226" s="26" t="s">
        <v>1311</v>
      </c>
      <c r="L3226" s="26" t="s">
        <v>1312</v>
      </c>
      <c r="M3226" s="26">
        <v>1.9874455947363321</v>
      </c>
      <c r="N3226" s="26">
        <v>21</v>
      </c>
      <c r="O3226" s="26">
        <v>414</v>
      </c>
      <c r="P3226" s="39" t="s">
        <v>1313</v>
      </c>
    </row>
    <row r="3227" spans="1:16" x14ac:dyDescent="0.45">
      <c r="A3227" s="26" t="s">
        <v>1314</v>
      </c>
      <c r="B3227" s="26">
        <v>47</v>
      </c>
      <c r="E3227" s="26" t="s">
        <v>35</v>
      </c>
      <c r="F3227" s="26">
        <v>8</v>
      </c>
      <c r="G3227" s="26">
        <v>19</v>
      </c>
      <c r="H3227" s="26" t="s">
        <v>1315</v>
      </c>
      <c r="I3227" s="26">
        <v>4</v>
      </c>
      <c r="J3227" s="26">
        <v>206</v>
      </c>
      <c r="K3227" s="26" t="s">
        <v>1316</v>
      </c>
      <c r="L3227" s="26" t="s">
        <v>1317</v>
      </c>
      <c r="M3227" s="26">
        <v>1.981796648905966</v>
      </c>
      <c r="N3227" s="26">
        <v>9</v>
      </c>
      <c r="O3227" s="26">
        <v>435</v>
      </c>
      <c r="P3227" s="39" t="s">
        <v>1318</v>
      </c>
    </row>
    <row r="3228" spans="1:16" x14ac:dyDescent="0.45">
      <c r="A3228" s="26" t="s">
        <v>86</v>
      </c>
      <c r="B3228" s="26">
        <v>48</v>
      </c>
      <c r="E3228" s="26" t="s">
        <v>1137</v>
      </c>
      <c r="F3228" s="26">
        <v>2</v>
      </c>
      <c r="G3228" s="26">
        <v>27</v>
      </c>
      <c r="H3228" s="26" t="s">
        <v>46</v>
      </c>
      <c r="I3228" s="26">
        <v>3</v>
      </c>
      <c r="J3228" s="26">
        <v>210</v>
      </c>
      <c r="K3228" s="26" t="s">
        <v>1319</v>
      </c>
      <c r="L3228" s="26" t="s">
        <v>1320</v>
      </c>
      <c r="M3228" s="26">
        <v>3.930193091745803</v>
      </c>
      <c r="N3228" s="26">
        <v>7</v>
      </c>
      <c r="O3228" s="26">
        <v>444</v>
      </c>
      <c r="P3228" s="39" t="s">
        <v>1321</v>
      </c>
    </row>
    <row r="3229" spans="1:16" x14ac:dyDescent="0.45">
      <c r="A3229" s="26" t="s">
        <v>1322</v>
      </c>
      <c r="B3229" s="26">
        <v>49</v>
      </c>
      <c r="E3229" s="26" t="s">
        <v>112</v>
      </c>
      <c r="F3229" s="26">
        <v>2</v>
      </c>
      <c r="G3229" s="26">
        <v>29</v>
      </c>
      <c r="H3229" s="26" t="s">
        <v>1323</v>
      </c>
      <c r="I3229" s="26">
        <v>6</v>
      </c>
      <c r="J3229" s="26">
        <v>213</v>
      </c>
      <c r="K3229" s="26" t="s">
        <v>1324</v>
      </c>
      <c r="L3229" s="26" t="s">
        <v>1325</v>
      </c>
      <c r="M3229" s="26">
        <v>2.812217923267089</v>
      </c>
      <c r="N3229" s="26">
        <v>3</v>
      </c>
      <c r="O3229" s="26">
        <v>451</v>
      </c>
      <c r="P3229" s="39" t="s">
        <v>1326</v>
      </c>
    </row>
    <row r="3230" spans="1:16" x14ac:dyDescent="0.45">
      <c r="A3230" s="26" t="s">
        <v>1327</v>
      </c>
      <c r="B3230" s="26">
        <v>50</v>
      </c>
      <c r="E3230" s="26" t="s">
        <v>1147</v>
      </c>
      <c r="F3230" s="26">
        <v>1</v>
      </c>
      <c r="G3230" s="26">
        <v>31</v>
      </c>
      <c r="H3230" s="26" t="s">
        <v>1328</v>
      </c>
      <c r="I3230" s="26">
        <v>2</v>
      </c>
      <c r="J3230" s="26">
        <v>219</v>
      </c>
      <c r="K3230" s="26" t="s">
        <v>1329</v>
      </c>
      <c r="L3230" s="26" t="s">
        <v>1330</v>
      </c>
      <c r="M3230" s="26">
        <v>3.6264045758833618</v>
      </c>
      <c r="N3230" s="26">
        <v>4</v>
      </c>
      <c r="O3230" s="26">
        <v>454</v>
      </c>
      <c r="P3230" s="39" t="s">
        <v>1331</v>
      </c>
    </row>
    <row r="3231" spans="1:16" x14ac:dyDescent="0.45">
      <c r="A3231" s="26" t="s">
        <v>1332</v>
      </c>
      <c r="B3231" s="26">
        <v>51</v>
      </c>
      <c r="E3231" s="26" t="s">
        <v>39</v>
      </c>
      <c r="F3231" s="26">
        <v>4</v>
      </c>
      <c r="G3231" s="26">
        <v>32</v>
      </c>
      <c r="H3231" s="26" t="s">
        <v>1333</v>
      </c>
      <c r="I3231" s="26">
        <v>2</v>
      </c>
      <c r="J3231" s="26">
        <v>221</v>
      </c>
      <c r="K3231" s="26" t="s">
        <v>1334</v>
      </c>
      <c r="L3231" s="26" t="s">
        <v>1335</v>
      </c>
      <c r="M3231" s="26">
        <v>2.0107267661669459</v>
      </c>
      <c r="N3231" s="26">
        <v>23</v>
      </c>
      <c r="O3231" s="26">
        <v>458</v>
      </c>
      <c r="P3231" s="39" t="s">
        <v>1336</v>
      </c>
    </row>
    <row r="3232" spans="1:16" x14ac:dyDescent="0.45">
      <c r="A3232" s="26" t="s">
        <v>1337</v>
      </c>
      <c r="B3232" s="26">
        <v>52</v>
      </c>
      <c r="E3232" s="26" t="s">
        <v>41</v>
      </c>
      <c r="F3232" s="26">
        <v>4</v>
      </c>
      <c r="G3232" s="26">
        <v>36</v>
      </c>
      <c r="H3232" s="26" t="s">
        <v>1338</v>
      </c>
      <c r="I3232" s="26">
        <v>4</v>
      </c>
      <c r="J3232" s="26">
        <v>223</v>
      </c>
      <c r="K3232" s="26" t="s">
        <v>1339</v>
      </c>
      <c r="L3232" s="26" t="s">
        <v>1340</v>
      </c>
      <c r="M3232" s="26">
        <v>1.8103204833777331</v>
      </c>
      <c r="N3232" s="26">
        <v>11</v>
      </c>
      <c r="O3232" s="26">
        <v>481</v>
      </c>
      <c r="P3232" s="39" t="s">
        <v>1341</v>
      </c>
    </row>
    <row r="3233" spans="1:16" x14ac:dyDescent="0.45">
      <c r="A3233" s="26" t="s">
        <v>1342</v>
      </c>
      <c r="B3233" s="26">
        <v>53</v>
      </c>
      <c r="E3233" s="26" t="s">
        <v>95</v>
      </c>
      <c r="F3233" s="26">
        <v>2</v>
      </c>
      <c r="G3233" s="26">
        <v>40</v>
      </c>
      <c r="H3233" s="26" t="s">
        <v>1343</v>
      </c>
      <c r="I3233" s="26">
        <v>7</v>
      </c>
      <c r="J3233" s="26">
        <v>227</v>
      </c>
      <c r="K3233" s="26" t="s">
        <v>1344</v>
      </c>
      <c r="L3233" s="26" t="s">
        <v>1345</v>
      </c>
      <c r="M3233" s="26">
        <v>2.450045168799893</v>
      </c>
      <c r="N3233" s="26">
        <v>2</v>
      </c>
      <c r="O3233" s="26">
        <v>492</v>
      </c>
      <c r="P3233" s="39" t="s">
        <v>1346</v>
      </c>
    </row>
    <row r="3234" spans="1:16" x14ac:dyDescent="0.45">
      <c r="A3234" s="26" t="s">
        <v>1347</v>
      </c>
      <c r="B3234" s="26">
        <v>54</v>
      </c>
      <c r="E3234" s="26" t="s">
        <v>1164</v>
      </c>
      <c r="F3234" s="26">
        <v>2</v>
      </c>
      <c r="G3234" s="26">
        <v>42</v>
      </c>
      <c r="H3234" s="26" t="s">
        <v>1348</v>
      </c>
      <c r="I3234" s="26">
        <v>3</v>
      </c>
      <c r="J3234" s="26">
        <v>234</v>
      </c>
      <c r="K3234" s="26" t="s">
        <v>1349</v>
      </c>
      <c r="L3234" s="26" t="s">
        <v>1350</v>
      </c>
      <c r="M3234" s="26">
        <v>2.0808167247634941</v>
      </c>
      <c r="N3234" s="26">
        <v>2</v>
      </c>
      <c r="O3234" s="26">
        <v>494</v>
      </c>
      <c r="P3234" s="39" t="s">
        <v>1351</v>
      </c>
    </row>
    <row r="3235" spans="1:16" x14ac:dyDescent="0.45">
      <c r="A3235" s="26" t="s">
        <v>1352</v>
      </c>
      <c r="B3235" s="26">
        <v>55</v>
      </c>
      <c r="E3235" s="26" t="s">
        <v>77</v>
      </c>
      <c r="F3235" s="26">
        <v>1</v>
      </c>
      <c r="G3235" s="26">
        <v>44</v>
      </c>
      <c r="H3235" s="26" t="s">
        <v>1353</v>
      </c>
      <c r="I3235" s="26">
        <v>1</v>
      </c>
      <c r="J3235" s="26">
        <v>237</v>
      </c>
      <c r="K3235" s="26" t="s">
        <v>1354</v>
      </c>
      <c r="L3235" s="26" t="s">
        <v>1355</v>
      </c>
      <c r="M3235" s="26">
        <v>2.600889167320338</v>
      </c>
      <c r="N3235" s="26">
        <v>5</v>
      </c>
      <c r="O3235" s="26">
        <v>496</v>
      </c>
      <c r="P3235" s="39" t="s">
        <v>1356</v>
      </c>
    </row>
    <row r="3236" spans="1:16" x14ac:dyDescent="0.45">
      <c r="A3236" s="26" t="s">
        <v>1357</v>
      </c>
      <c r="B3236" s="26">
        <v>56</v>
      </c>
      <c r="E3236" s="26" t="s">
        <v>1178</v>
      </c>
      <c r="F3236" s="26">
        <v>1</v>
      </c>
      <c r="G3236" s="26">
        <v>46</v>
      </c>
      <c r="H3236" s="26" t="s">
        <v>1358</v>
      </c>
      <c r="I3236" s="26">
        <v>2</v>
      </c>
      <c r="J3236" s="26">
        <v>238</v>
      </c>
      <c r="K3236" s="26" t="s">
        <v>1359</v>
      </c>
      <c r="L3236" s="26" t="s">
        <v>1360</v>
      </c>
      <c r="M3236" s="26">
        <v>2.7491584644597178</v>
      </c>
      <c r="N3236" s="26">
        <v>14</v>
      </c>
      <c r="O3236" s="26">
        <v>501</v>
      </c>
      <c r="P3236" s="39" t="s">
        <v>1361</v>
      </c>
    </row>
    <row r="3237" spans="1:16" x14ac:dyDescent="0.45">
      <c r="A3237" s="26" t="s">
        <v>1362</v>
      </c>
      <c r="B3237" s="26">
        <v>57</v>
      </c>
      <c r="E3237" s="26" t="s">
        <v>45</v>
      </c>
      <c r="F3237" s="26">
        <v>2</v>
      </c>
      <c r="G3237" s="26">
        <v>47</v>
      </c>
      <c r="H3237" s="26" t="s">
        <v>1363</v>
      </c>
      <c r="I3237" s="26">
        <v>2</v>
      </c>
      <c r="J3237" s="26">
        <v>240</v>
      </c>
      <c r="K3237" s="26" t="s">
        <v>1364</v>
      </c>
      <c r="L3237" s="26" t="s">
        <v>1365</v>
      </c>
      <c r="M3237" s="26">
        <v>2.2617614431467752</v>
      </c>
      <c r="N3237" s="26">
        <v>5</v>
      </c>
      <c r="O3237" s="26">
        <v>515</v>
      </c>
      <c r="P3237" s="39" t="s">
        <v>1366</v>
      </c>
    </row>
    <row r="3238" spans="1:16" x14ac:dyDescent="0.45">
      <c r="A3238" s="26" t="s">
        <v>1367</v>
      </c>
      <c r="B3238" s="26">
        <v>58</v>
      </c>
      <c r="E3238" s="26" t="s">
        <v>1187</v>
      </c>
      <c r="F3238" s="26">
        <v>4</v>
      </c>
      <c r="G3238" s="26">
        <v>49</v>
      </c>
      <c r="H3238" s="26" t="s">
        <v>1368</v>
      </c>
      <c r="I3238" s="26">
        <v>4</v>
      </c>
      <c r="J3238" s="26">
        <v>242</v>
      </c>
      <c r="K3238" s="26" t="s">
        <v>1369</v>
      </c>
      <c r="L3238" s="26" t="s">
        <v>1370</v>
      </c>
      <c r="M3238" s="26">
        <v>0.9548002867273705</v>
      </c>
      <c r="N3238" s="26">
        <v>4</v>
      </c>
      <c r="O3238" s="26">
        <v>520</v>
      </c>
      <c r="P3238" s="39" t="s">
        <v>1371</v>
      </c>
    </row>
    <row r="3239" spans="1:16" x14ac:dyDescent="0.45">
      <c r="A3239" s="26" t="s">
        <v>1372</v>
      </c>
      <c r="B3239" s="26">
        <v>59</v>
      </c>
      <c r="E3239" s="26" t="s">
        <v>1192</v>
      </c>
      <c r="F3239" s="26">
        <v>2</v>
      </c>
      <c r="G3239" s="26">
        <v>53</v>
      </c>
      <c r="H3239" s="26" t="s">
        <v>1373</v>
      </c>
      <c r="I3239" s="26">
        <v>6</v>
      </c>
      <c r="J3239" s="26">
        <v>246</v>
      </c>
      <c r="K3239" s="26" t="s">
        <v>1374</v>
      </c>
      <c r="L3239" s="26" t="s">
        <v>1375</v>
      </c>
      <c r="M3239" s="26">
        <v>1.093181037195095</v>
      </c>
      <c r="N3239" s="26">
        <v>3</v>
      </c>
      <c r="O3239" s="26">
        <v>524</v>
      </c>
      <c r="P3239" s="39" t="s">
        <v>1376</v>
      </c>
    </row>
    <row r="3240" spans="1:16" x14ac:dyDescent="0.45">
      <c r="B3240" s="26">
        <v>60</v>
      </c>
      <c r="E3240" s="26" t="s">
        <v>1197</v>
      </c>
      <c r="F3240" s="26">
        <v>5</v>
      </c>
      <c r="G3240" s="26">
        <v>55</v>
      </c>
      <c r="H3240" s="26" t="s">
        <v>1203</v>
      </c>
      <c r="I3240" s="26">
        <v>9</v>
      </c>
      <c r="J3240" s="26">
        <v>252</v>
      </c>
      <c r="K3240" s="26" t="s">
        <v>1377</v>
      </c>
      <c r="L3240" s="26" t="s">
        <v>1378</v>
      </c>
      <c r="M3240" s="26">
        <v>1.0865156002683991</v>
      </c>
      <c r="N3240" s="26">
        <v>8</v>
      </c>
      <c r="O3240" s="26">
        <v>527</v>
      </c>
      <c r="P3240" s="39" t="s">
        <v>1379</v>
      </c>
    </row>
    <row r="3241" spans="1:16" x14ac:dyDescent="0.45">
      <c r="B3241" s="26">
        <v>61</v>
      </c>
      <c r="E3241" s="26" t="s">
        <v>1203</v>
      </c>
      <c r="F3241" s="26">
        <v>2</v>
      </c>
      <c r="G3241" s="26">
        <v>60</v>
      </c>
      <c r="H3241" s="26" t="s">
        <v>1380</v>
      </c>
      <c r="I3241" s="26">
        <v>1</v>
      </c>
      <c r="J3241" s="26">
        <v>261</v>
      </c>
      <c r="K3241" s="26" t="s">
        <v>1381</v>
      </c>
      <c r="L3241" s="26" t="s">
        <v>1382</v>
      </c>
      <c r="M3241" s="26">
        <v>2.123772479198005</v>
      </c>
      <c r="N3241" s="26">
        <v>5</v>
      </c>
      <c r="O3241" s="26">
        <v>535</v>
      </c>
      <c r="P3241" s="39" t="s">
        <v>1383</v>
      </c>
    </row>
    <row r="3242" spans="1:16" x14ac:dyDescent="0.45">
      <c r="B3242" s="26">
        <v>62</v>
      </c>
      <c r="E3242" s="26" t="s">
        <v>1275</v>
      </c>
      <c r="F3242" s="26">
        <v>1</v>
      </c>
      <c r="G3242" s="26">
        <v>106</v>
      </c>
      <c r="H3242" s="26" t="s">
        <v>54</v>
      </c>
      <c r="I3242" s="26">
        <v>4</v>
      </c>
      <c r="J3242" s="26">
        <v>262</v>
      </c>
      <c r="K3242" s="26" t="s">
        <v>1384</v>
      </c>
      <c r="L3242" s="26" t="s">
        <v>1385</v>
      </c>
      <c r="M3242" s="26">
        <v>2.309019176334794</v>
      </c>
      <c r="N3242" s="26">
        <v>13</v>
      </c>
      <c r="O3242" s="26">
        <v>540</v>
      </c>
      <c r="P3242" s="39" t="s">
        <v>1386</v>
      </c>
    </row>
    <row r="3243" spans="1:16" x14ac:dyDescent="0.45">
      <c r="B3243" s="26">
        <v>63</v>
      </c>
      <c r="E3243" s="26" t="s">
        <v>1280</v>
      </c>
      <c r="F3243" s="26">
        <v>1</v>
      </c>
      <c r="G3243" s="26">
        <v>107</v>
      </c>
      <c r="H3243" s="26" t="s">
        <v>1387</v>
      </c>
      <c r="I3243" s="26">
        <v>1</v>
      </c>
      <c r="J3243" s="26">
        <v>266</v>
      </c>
      <c r="K3243" s="26" t="s">
        <v>1388</v>
      </c>
      <c r="L3243" s="26" t="s">
        <v>1389</v>
      </c>
      <c r="M3243" s="26">
        <v>4.1189452279300696</v>
      </c>
      <c r="N3243" s="26">
        <v>1</v>
      </c>
      <c r="O3243" s="26">
        <v>553</v>
      </c>
      <c r="P3243" s="39" t="s">
        <v>1390</v>
      </c>
    </row>
    <row r="3244" spans="1:16" x14ac:dyDescent="0.45">
      <c r="B3244" s="26">
        <v>64</v>
      </c>
      <c r="H3244" s="26" t="s">
        <v>1391</v>
      </c>
      <c r="I3244" s="26">
        <v>3</v>
      </c>
      <c r="J3244" s="26">
        <v>267</v>
      </c>
      <c r="K3244" s="26" t="s">
        <v>1392</v>
      </c>
      <c r="L3244" s="26" t="s">
        <v>1393</v>
      </c>
      <c r="M3244" s="26">
        <v>1.836811231503265</v>
      </c>
      <c r="N3244" s="26">
        <v>4</v>
      </c>
      <c r="O3244" s="26">
        <v>554</v>
      </c>
      <c r="P3244" s="39" t="s">
        <v>1394</v>
      </c>
    </row>
    <row r="3245" spans="1:16" x14ac:dyDescent="0.45">
      <c r="B3245" s="26">
        <v>65</v>
      </c>
      <c r="H3245" s="26" t="s">
        <v>1395</v>
      </c>
      <c r="I3245" s="26">
        <v>4</v>
      </c>
      <c r="J3245" s="26">
        <v>270</v>
      </c>
      <c r="K3245" s="26" t="s">
        <v>1396</v>
      </c>
      <c r="L3245" s="26" t="s">
        <v>1397</v>
      </c>
      <c r="M3245" s="26">
        <v>2.7406027311449308</v>
      </c>
      <c r="N3245" s="26">
        <v>2</v>
      </c>
      <c r="O3245" s="26">
        <v>558</v>
      </c>
      <c r="P3245" s="39" t="s">
        <v>1398</v>
      </c>
    </row>
    <row r="3246" spans="1:16" x14ac:dyDescent="0.45">
      <c r="B3246" s="26">
        <v>66</v>
      </c>
      <c r="K3246" s="26" t="s">
        <v>1152</v>
      </c>
      <c r="L3246" s="26" t="s">
        <v>1399</v>
      </c>
      <c r="M3246" s="26">
        <v>0.36655279543627872</v>
      </c>
      <c r="N3246" s="26">
        <v>2</v>
      </c>
      <c r="O3246" s="26">
        <v>560</v>
      </c>
      <c r="P3246" s="39" t="s">
        <v>1400</v>
      </c>
    </row>
    <row r="3247" spans="1:16" x14ac:dyDescent="0.45">
      <c r="B3247" s="26">
        <v>67</v>
      </c>
      <c r="I3247" s="26">
        <v>2</v>
      </c>
      <c r="J3247" s="26">
        <v>274</v>
      </c>
      <c r="K3247" s="26" t="s">
        <v>1401</v>
      </c>
      <c r="L3247" s="26" t="s">
        <v>1402</v>
      </c>
      <c r="M3247" s="26">
        <v>3.7848716756793301</v>
      </c>
      <c r="N3247" s="26">
        <v>22</v>
      </c>
      <c r="O3247" s="26">
        <v>562</v>
      </c>
      <c r="P3247" s="39" t="s">
        <v>1403</v>
      </c>
    </row>
    <row r="3248" spans="1:16" x14ac:dyDescent="0.45">
      <c r="B3248" s="26">
        <v>68</v>
      </c>
      <c r="H3248" s="26" t="s">
        <v>1216</v>
      </c>
      <c r="I3248" s="26">
        <v>3</v>
      </c>
      <c r="J3248" s="26">
        <v>278</v>
      </c>
      <c r="K3248" s="26" t="s">
        <v>1404</v>
      </c>
      <c r="L3248" s="26" t="s">
        <v>1405</v>
      </c>
      <c r="M3248" s="26">
        <v>4.010421189638409</v>
      </c>
      <c r="N3248" s="26">
        <v>16</v>
      </c>
      <c r="O3248" s="26">
        <v>584</v>
      </c>
      <c r="P3248" s="39" t="s">
        <v>1406</v>
      </c>
    </row>
    <row r="3249" spans="2:16" x14ac:dyDescent="0.45">
      <c r="B3249" s="26">
        <v>69</v>
      </c>
      <c r="H3249" s="26" t="s">
        <v>50</v>
      </c>
      <c r="I3249" s="26">
        <v>2</v>
      </c>
      <c r="J3249" s="26">
        <v>281</v>
      </c>
      <c r="K3249" s="26" t="s">
        <v>1407</v>
      </c>
      <c r="L3249" s="26" t="s">
        <v>1408</v>
      </c>
      <c r="M3249" s="26">
        <v>5.3717629689850268</v>
      </c>
      <c r="N3249" s="26">
        <v>16</v>
      </c>
      <c r="O3249" s="26">
        <v>600</v>
      </c>
      <c r="P3249" s="39" t="s">
        <v>1409</v>
      </c>
    </row>
    <row r="3250" spans="2:16" x14ac:dyDescent="0.45">
      <c r="B3250" s="26">
        <v>70</v>
      </c>
      <c r="H3250" s="26" t="s">
        <v>1225</v>
      </c>
      <c r="I3250" s="26">
        <v>2</v>
      </c>
      <c r="J3250" s="26">
        <v>283</v>
      </c>
      <c r="K3250" s="26" t="s">
        <v>1410</v>
      </c>
      <c r="L3250" s="26" t="s">
        <v>1411</v>
      </c>
      <c r="M3250" s="26">
        <v>3.5109037137479682</v>
      </c>
      <c r="N3250" s="26">
        <v>13</v>
      </c>
      <c r="O3250" s="26">
        <v>616</v>
      </c>
      <c r="P3250" s="39" t="s">
        <v>1412</v>
      </c>
    </row>
    <row r="3251" spans="2:16" x14ac:dyDescent="0.45">
      <c r="B3251" s="26">
        <v>71</v>
      </c>
      <c r="E3251" s="26" t="s">
        <v>53</v>
      </c>
      <c r="F3251" s="26">
        <v>4</v>
      </c>
      <c r="G3251" s="26">
        <v>62</v>
      </c>
      <c r="H3251" s="26" t="s">
        <v>73</v>
      </c>
      <c r="I3251" s="26">
        <v>3</v>
      </c>
      <c r="J3251" s="26">
        <v>285</v>
      </c>
      <c r="K3251" s="26" t="s">
        <v>1413</v>
      </c>
      <c r="L3251" s="26" t="s">
        <v>1414</v>
      </c>
      <c r="M3251" s="26">
        <v>2.9587519256447878</v>
      </c>
      <c r="N3251" s="26">
        <v>6</v>
      </c>
      <c r="O3251" s="26">
        <v>629</v>
      </c>
      <c r="P3251" s="39" t="s">
        <v>1415</v>
      </c>
    </row>
    <row r="3252" spans="2:16" x14ac:dyDescent="0.45">
      <c r="B3252" s="26">
        <v>72</v>
      </c>
      <c r="E3252" s="26" t="s">
        <v>1212</v>
      </c>
      <c r="F3252" s="26">
        <v>2</v>
      </c>
      <c r="G3252" s="26">
        <v>66</v>
      </c>
      <c r="H3252" s="26" t="s">
        <v>1416</v>
      </c>
      <c r="I3252" s="26">
        <v>2</v>
      </c>
      <c r="J3252" s="26">
        <v>288</v>
      </c>
      <c r="K3252" s="26" t="s">
        <v>1417</v>
      </c>
      <c r="L3252" s="26" t="s">
        <v>1418</v>
      </c>
      <c r="M3252" s="26">
        <v>4.7602973081917446</v>
      </c>
      <c r="N3252" s="26">
        <v>29</v>
      </c>
      <c r="O3252" s="26">
        <v>635</v>
      </c>
      <c r="P3252" s="39" t="s">
        <v>1419</v>
      </c>
    </row>
    <row r="3253" spans="2:16" x14ac:dyDescent="0.45">
      <c r="B3253" s="26">
        <v>73</v>
      </c>
      <c r="E3253" s="26" t="s">
        <v>1216</v>
      </c>
      <c r="F3253" s="26">
        <v>1</v>
      </c>
      <c r="G3253" s="26">
        <v>68</v>
      </c>
      <c r="H3253" s="26" t="s">
        <v>1420</v>
      </c>
      <c r="I3253" s="26">
        <v>1</v>
      </c>
      <c r="J3253" s="26">
        <v>290</v>
      </c>
      <c r="K3253" s="26" t="s">
        <v>1421</v>
      </c>
      <c r="L3253" s="26" t="s">
        <v>1422</v>
      </c>
      <c r="M3253" s="26">
        <v>3.8395750125300698</v>
      </c>
      <c r="N3253" s="26">
        <v>20</v>
      </c>
      <c r="O3253" s="26">
        <v>664</v>
      </c>
      <c r="P3253" s="39" t="s">
        <v>1423</v>
      </c>
    </row>
    <row r="3254" spans="2:16" x14ac:dyDescent="0.45">
      <c r="B3254" s="26">
        <v>74</v>
      </c>
      <c r="E3254" s="26" t="s">
        <v>50</v>
      </c>
      <c r="F3254" s="26">
        <v>1</v>
      </c>
      <c r="G3254" s="26">
        <v>69</v>
      </c>
      <c r="H3254" s="26" t="s">
        <v>1424</v>
      </c>
      <c r="I3254" s="26">
        <v>1</v>
      </c>
      <c r="J3254" s="26">
        <v>291</v>
      </c>
      <c r="K3254" s="26" t="s">
        <v>1425</v>
      </c>
      <c r="L3254" s="26" t="s">
        <v>1426</v>
      </c>
      <c r="M3254" s="26">
        <v>2.095835873678678</v>
      </c>
      <c r="N3254" s="26">
        <v>28</v>
      </c>
      <c r="O3254" s="26">
        <v>684</v>
      </c>
      <c r="P3254" s="39" t="s">
        <v>1427</v>
      </c>
    </row>
    <row r="3255" spans="2:16" x14ac:dyDescent="0.45">
      <c r="B3255" s="26">
        <v>75</v>
      </c>
      <c r="E3255" s="26" t="s">
        <v>1225</v>
      </c>
      <c r="F3255" s="26">
        <v>1</v>
      </c>
      <c r="G3255" s="26">
        <v>70</v>
      </c>
      <c r="H3255" s="26" t="s">
        <v>1428</v>
      </c>
      <c r="I3255" s="26">
        <v>2</v>
      </c>
      <c r="J3255" s="26">
        <v>292</v>
      </c>
      <c r="K3255" s="26" t="s">
        <v>1429</v>
      </c>
      <c r="L3255" s="26" t="s">
        <v>1430</v>
      </c>
      <c r="M3255" s="26">
        <v>2.6408476700368979</v>
      </c>
      <c r="N3255" s="26">
        <v>17</v>
      </c>
      <c r="O3255" s="26">
        <v>712</v>
      </c>
      <c r="P3255" s="39" t="s">
        <v>1431</v>
      </c>
    </row>
    <row r="3256" spans="2:16" x14ac:dyDescent="0.45">
      <c r="B3256" s="26">
        <v>76</v>
      </c>
      <c r="E3256" s="26" t="s">
        <v>73</v>
      </c>
      <c r="F3256" s="26">
        <v>1</v>
      </c>
      <c r="G3256" s="26">
        <v>71</v>
      </c>
      <c r="H3256" s="26" t="s">
        <v>59</v>
      </c>
      <c r="I3256" s="26">
        <v>3</v>
      </c>
      <c r="J3256" s="26">
        <v>294</v>
      </c>
      <c r="K3256" s="26" t="s">
        <v>1432</v>
      </c>
      <c r="L3256" s="26" t="s">
        <v>1433</v>
      </c>
      <c r="M3256" s="26">
        <v>2.582232644680257</v>
      </c>
      <c r="N3256" s="26">
        <v>18</v>
      </c>
      <c r="O3256" s="26">
        <v>729</v>
      </c>
      <c r="P3256" s="39" t="s">
        <v>1434</v>
      </c>
    </row>
    <row r="3257" spans="2:16" x14ac:dyDescent="0.45">
      <c r="B3257" s="26">
        <v>77</v>
      </c>
      <c r="E3257" s="26" t="s">
        <v>1236</v>
      </c>
      <c r="F3257" s="26">
        <v>3</v>
      </c>
      <c r="G3257" s="26">
        <v>72</v>
      </c>
      <c r="H3257" s="26" t="s">
        <v>66</v>
      </c>
      <c r="I3257" s="26">
        <v>2</v>
      </c>
      <c r="J3257" s="26">
        <v>297</v>
      </c>
      <c r="K3257" s="26" t="s">
        <v>1435</v>
      </c>
      <c r="L3257" s="26" t="s">
        <v>1436</v>
      </c>
      <c r="M3257" s="26">
        <v>1.4147825882543721</v>
      </c>
      <c r="N3257" s="26">
        <v>5</v>
      </c>
      <c r="O3257" s="26">
        <v>747</v>
      </c>
      <c r="P3257" s="39" t="s">
        <v>1437</v>
      </c>
    </row>
    <row r="3258" spans="2:16" x14ac:dyDescent="0.45">
      <c r="B3258" s="26">
        <v>78</v>
      </c>
      <c r="E3258" s="26" t="s">
        <v>58</v>
      </c>
      <c r="F3258" s="26">
        <v>9</v>
      </c>
      <c r="G3258" s="26">
        <v>75</v>
      </c>
      <c r="H3258" s="26" t="s">
        <v>1438</v>
      </c>
      <c r="I3258" s="26">
        <v>3</v>
      </c>
      <c r="J3258" s="26">
        <v>299</v>
      </c>
      <c r="K3258" s="26" t="s">
        <v>1439</v>
      </c>
      <c r="L3258" s="26" t="s">
        <v>1440</v>
      </c>
      <c r="M3258" s="26">
        <v>3.5867565702701651</v>
      </c>
      <c r="N3258" s="26">
        <v>4</v>
      </c>
      <c r="O3258" s="26">
        <v>752</v>
      </c>
      <c r="P3258" s="39" t="s">
        <v>1441</v>
      </c>
    </row>
    <row r="3259" spans="2:16" x14ac:dyDescent="0.45">
      <c r="B3259" s="26">
        <v>79</v>
      </c>
      <c r="E3259" s="26" t="s">
        <v>1243</v>
      </c>
      <c r="F3259" s="26">
        <v>5</v>
      </c>
      <c r="G3259" s="26">
        <v>84</v>
      </c>
      <c r="H3259" s="26" t="s">
        <v>1442</v>
      </c>
      <c r="I3259" s="26">
        <v>1</v>
      </c>
      <c r="J3259" s="26">
        <v>302</v>
      </c>
      <c r="K3259" s="26" t="s">
        <v>1443</v>
      </c>
      <c r="L3259" s="26" t="s">
        <v>1444</v>
      </c>
      <c r="M3259" s="26">
        <v>1.9276782324411821</v>
      </c>
      <c r="N3259" s="26">
        <v>12</v>
      </c>
      <c r="O3259" s="26">
        <v>756</v>
      </c>
      <c r="P3259" s="39" t="s">
        <v>1445</v>
      </c>
    </row>
    <row r="3260" spans="2:16" x14ac:dyDescent="0.45">
      <c r="B3260" s="26">
        <v>80</v>
      </c>
      <c r="E3260" s="26" t="s">
        <v>1248</v>
      </c>
      <c r="F3260" s="26">
        <v>1</v>
      </c>
      <c r="G3260" s="26">
        <v>89</v>
      </c>
      <c r="H3260" s="26" t="s">
        <v>63</v>
      </c>
      <c r="I3260" s="26">
        <v>1</v>
      </c>
      <c r="J3260" s="26">
        <v>303</v>
      </c>
      <c r="K3260" s="26" t="s">
        <v>1446</v>
      </c>
      <c r="L3260" s="26" t="s">
        <v>1447</v>
      </c>
      <c r="M3260" s="26">
        <v>1.6178564446479911</v>
      </c>
      <c r="N3260" s="26">
        <v>5</v>
      </c>
      <c r="O3260" s="26">
        <v>768</v>
      </c>
      <c r="P3260" s="39" t="s">
        <v>1448</v>
      </c>
    </row>
    <row r="3261" spans="2:16" x14ac:dyDescent="0.45">
      <c r="B3261" s="26">
        <v>81</v>
      </c>
      <c r="E3261" s="26" t="s">
        <v>1252</v>
      </c>
      <c r="F3261" s="26">
        <v>2</v>
      </c>
      <c r="G3261" s="26">
        <v>90</v>
      </c>
      <c r="H3261" s="26" t="s">
        <v>1449</v>
      </c>
      <c r="I3261" s="26">
        <v>1</v>
      </c>
      <c r="J3261" s="26">
        <v>304</v>
      </c>
      <c r="K3261" s="26" t="s">
        <v>1450</v>
      </c>
      <c r="L3261" s="26" t="s">
        <v>1451</v>
      </c>
      <c r="M3261" s="26">
        <v>1.675953473106601</v>
      </c>
      <c r="N3261" s="26">
        <v>5</v>
      </c>
      <c r="O3261" s="26">
        <v>773</v>
      </c>
      <c r="P3261" s="39" t="s">
        <v>1452</v>
      </c>
    </row>
    <row r="3262" spans="2:16" x14ac:dyDescent="0.45">
      <c r="B3262" s="26">
        <v>82</v>
      </c>
      <c r="E3262" s="26" t="s">
        <v>1257</v>
      </c>
      <c r="F3262" s="26">
        <v>4</v>
      </c>
      <c r="G3262" s="26">
        <v>92</v>
      </c>
      <c r="H3262" s="26" t="s">
        <v>1453</v>
      </c>
      <c r="I3262" s="26">
        <v>9</v>
      </c>
      <c r="J3262" s="26">
        <v>305</v>
      </c>
      <c r="K3262" s="26" t="s">
        <v>1454</v>
      </c>
      <c r="L3262" s="26" t="s">
        <v>1455</v>
      </c>
      <c r="M3262" s="26">
        <v>2.4662686201779591</v>
      </c>
      <c r="N3262" s="26">
        <v>2</v>
      </c>
      <c r="O3262" s="26">
        <v>778</v>
      </c>
      <c r="P3262" s="39" t="s">
        <v>1456</v>
      </c>
    </row>
    <row r="3263" spans="2:16" x14ac:dyDescent="0.45">
      <c r="B3263" s="26">
        <v>83</v>
      </c>
      <c r="E3263" s="26" t="s">
        <v>1261</v>
      </c>
      <c r="F3263" s="26">
        <v>1</v>
      </c>
      <c r="G3263" s="26">
        <v>96</v>
      </c>
      <c r="H3263" s="26" t="s">
        <v>1457</v>
      </c>
      <c r="I3263" s="26">
        <v>1</v>
      </c>
      <c r="J3263" s="26">
        <v>314</v>
      </c>
      <c r="K3263" s="26" t="s">
        <v>1458</v>
      </c>
      <c r="L3263" s="26" t="s">
        <v>1459</v>
      </c>
      <c r="M3263" s="26">
        <v>1.7807646767183021</v>
      </c>
      <c r="N3263" s="26">
        <v>29</v>
      </c>
      <c r="O3263" s="26">
        <v>780</v>
      </c>
      <c r="P3263" s="39" t="s">
        <v>1460</v>
      </c>
    </row>
    <row r="3264" spans="2:16" x14ac:dyDescent="0.45">
      <c r="B3264" s="26">
        <v>84</v>
      </c>
      <c r="E3264" s="26" t="s">
        <v>1266</v>
      </c>
      <c r="F3264" s="26">
        <v>4</v>
      </c>
      <c r="G3264" s="26">
        <v>97</v>
      </c>
      <c r="H3264" s="26" t="s">
        <v>1461</v>
      </c>
      <c r="I3264" s="26">
        <v>3</v>
      </c>
      <c r="J3264" s="26">
        <v>315</v>
      </c>
      <c r="K3264" s="26" t="s">
        <v>1462</v>
      </c>
      <c r="L3264" s="26" t="s">
        <v>1463</v>
      </c>
      <c r="M3264" s="26">
        <v>1.547071024729656</v>
      </c>
      <c r="N3264" s="26">
        <v>8</v>
      </c>
      <c r="O3264" s="26">
        <v>809</v>
      </c>
      <c r="P3264" s="39" t="s">
        <v>1464</v>
      </c>
    </row>
    <row r="3265" spans="2:16" x14ac:dyDescent="0.45">
      <c r="B3265" s="26">
        <v>85</v>
      </c>
      <c r="E3265" s="26" t="s">
        <v>1271</v>
      </c>
      <c r="F3265" s="26">
        <v>5</v>
      </c>
      <c r="G3265" s="26">
        <v>101</v>
      </c>
      <c r="H3265" s="26" t="s">
        <v>1465</v>
      </c>
      <c r="I3265" s="26">
        <v>3</v>
      </c>
      <c r="J3265" s="26">
        <v>318</v>
      </c>
      <c r="K3265" s="26" t="s">
        <v>1466</v>
      </c>
      <c r="L3265" s="26" t="s">
        <v>1467</v>
      </c>
      <c r="M3265" s="26">
        <v>3.236345630279764</v>
      </c>
      <c r="N3265" s="26">
        <v>9</v>
      </c>
      <c r="O3265" s="26">
        <v>817</v>
      </c>
      <c r="P3265" s="39" t="s">
        <v>1468</v>
      </c>
    </row>
    <row r="3266" spans="2:16" x14ac:dyDescent="0.45">
      <c r="B3266" s="26">
        <v>86</v>
      </c>
      <c r="H3266" s="26" t="s">
        <v>1469</v>
      </c>
      <c r="I3266" s="26">
        <v>1</v>
      </c>
      <c r="J3266" s="26">
        <v>321</v>
      </c>
      <c r="K3266" s="26" t="s">
        <v>1470</v>
      </c>
      <c r="L3266" s="26" t="s">
        <v>1471</v>
      </c>
      <c r="M3266" s="26">
        <v>1.6241884822573549</v>
      </c>
      <c r="N3266" s="26">
        <v>2</v>
      </c>
      <c r="O3266" s="26">
        <v>826</v>
      </c>
      <c r="P3266" s="39" t="s">
        <v>1472</v>
      </c>
    </row>
    <row r="3267" spans="2:16" x14ac:dyDescent="0.45">
      <c r="B3267" s="26">
        <v>87</v>
      </c>
      <c r="H3267" s="26" t="s">
        <v>1473</v>
      </c>
      <c r="I3267" s="26">
        <v>1</v>
      </c>
      <c r="J3267" s="26">
        <v>322</v>
      </c>
      <c r="K3267" s="26" t="s">
        <v>1474</v>
      </c>
      <c r="L3267" s="26" t="s">
        <v>1475</v>
      </c>
      <c r="M3267" s="26">
        <v>2.508187778780941</v>
      </c>
      <c r="N3267" s="26">
        <v>8</v>
      </c>
      <c r="O3267" s="26">
        <v>828</v>
      </c>
      <c r="P3267" s="39" t="s">
        <v>1476</v>
      </c>
    </row>
    <row r="3268" spans="2:16" x14ac:dyDescent="0.45">
      <c r="B3268" s="26">
        <v>88</v>
      </c>
      <c r="H3268" s="26" t="s">
        <v>1477</v>
      </c>
      <c r="I3268" s="26">
        <v>3</v>
      </c>
      <c r="J3268" s="26">
        <v>323</v>
      </c>
      <c r="K3268" s="26" t="s">
        <v>1478</v>
      </c>
      <c r="L3268" s="26" t="s">
        <v>1479</v>
      </c>
      <c r="M3268" s="26">
        <v>9.0093769361578389</v>
      </c>
      <c r="N3268" s="26">
        <v>8</v>
      </c>
      <c r="O3268" s="26">
        <v>836</v>
      </c>
      <c r="P3268" s="39" t="s">
        <v>1480</v>
      </c>
    </row>
    <row r="3269" spans="2:16" x14ac:dyDescent="0.45">
      <c r="B3269" s="26">
        <v>89</v>
      </c>
      <c r="H3269" s="26" t="s">
        <v>1248</v>
      </c>
      <c r="I3269" s="26">
        <v>2</v>
      </c>
      <c r="J3269" s="26">
        <v>326</v>
      </c>
      <c r="K3269" s="26" t="s">
        <v>1481</v>
      </c>
      <c r="L3269" s="26" t="s">
        <v>1482</v>
      </c>
      <c r="M3269" s="26">
        <v>8.8401562737619486</v>
      </c>
      <c r="N3269" s="26">
        <v>35</v>
      </c>
      <c r="O3269" s="26">
        <v>844</v>
      </c>
      <c r="P3269" s="39" t="s">
        <v>1483</v>
      </c>
    </row>
    <row r="3270" spans="2:16" x14ac:dyDescent="0.45">
      <c r="B3270" s="26">
        <v>90</v>
      </c>
      <c r="H3270" s="26" t="s">
        <v>1484</v>
      </c>
      <c r="I3270" s="26">
        <v>8</v>
      </c>
      <c r="J3270" s="26">
        <v>328</v>
      </c>
      <c r="K3270" s="26" t="s">
        <v>1485</v>
      </c>
      <c r="L3270" s="26" t="s">
        <v>1486</v>
      </c>
      <c r="M3270" s="26">
        <v>9.0325016682312924</v>
      </c>
      <c r="N3270" s="26">
        <v>11</v>
      </c>
      <c r="O3270" s="26">
        <v>879</v>
      </c>
      <c r="P3270" s="39" t="s">
        <v>1487</v>
      </c>
    </row>
    <row r="3271" spans="2:16" x14ac:dyDescent="0.45">
      <c r="B3271" s="26">
        <v>91</v>
      </c>
      <c r="E3271" s="26" t="s">
        <v>1173</v>
      </c>
      <c r="F3271" s="26">
        <v>1</v>
      </c>
      <c r="G3271" s="26">
        <v>45</v>
      </c>
      <c r="H3271" s="26" t="s">
        <v>1488</v>
      </c>
      <c r="I3271" s="26">
        <v>7</v>
      </c>
      <c r="J3271" s="26">
        <v>336</v>
      </c>
      <c r="K3271" s="26" t="s">
        <v>1489</v>
      </c>
      <c r="L3271" s="26" t="s">
        <v>1490</v>
      </c>
      <c r="M3271" s="26">
        <v>5.6911948769013208</v>
      </c>
      <c r="N3271" s="26">
        <v>4</v>
      </c>
      <c r="O3271" s="26">
        <v>890</v>
      </c>
      <c r="P3271" s="39" t="s">
        <v>1491</v>
      </c>
    </row>
    <row r="3272" spans="2:16" x14ac:dyDescent="0.45">
      <c r="B3272" s="26">
        <v>92</v>
      </c>
      <c r="E3272" s="26" t="s">
        <v>1197</v>
      </c>
      <c r="F3272" s="26">
        <v>5</v>
      </c>
      <c r="G3272" s="26">
        <v>110</v>
      </c>
      <c r="H3272" s="26" t="s">
        <v>1492</v>
      </c>
      <c r="I3272" s="26">
        <v>5</v>
      </c>
      <c r="J3272" s="26">
        <v>343</v>
      </c>
      <c r="K3272" s="26" t="s">
        <v>1493</v>
      </c>
      <c r="L3272" s="26" t="s">
        <v>1494</v>
      </c>
      <c r="M3272" s="26">
        <v>4.0146171175285064</v>
      </c>
      <c r="N3272" s="26">
        <v>8</v>
      </c>
      <c r="O3272" s="26">
        <v>894</v>
      </c>
      <c r="P3272" s="39" t="s">
        <v>1495</v>
      </c>
    </row>
    <row r="3273" spans="2:16" x14ac:dyDescent="0.45">
      <c r="B3273" s="26">
        <v>93</v>
      </c>
      <c r="H3273" s="26" t="s">
        <v>1496</v>
      </c>
      <c r="I3273" s="26">
        <v>2</v>
      </c>
      <c r="J3273" s="26">
        <v>348</v>
      </c>
      <c r="K3273" s="26" t="s">
        <v>1497</v>
      </c>
      <c r="L3273" s="26" t="s">
        <v>1498</v>
      </c>
      <c r="M3273" s="26">
        <v>2.7811296790719542</v>
      </c>
      <c r="N3273" s="26">
        <v>2</v>
      </c>
      <c r="O3273" s="26">
        <v>902</v>
      </c>
      <c r="P3273" s="39" t="s">
        <v>1499</v>
      </c>
    </row>
    <row r="3274" spans="2:16" x14ac:dyDescent="0.45">
      <c r="B3274" s="26">
        <v>94</v>
      </c>
      <c r="H3274" s="26" t="s">
        <v>1500</v>
      </c>
      <c r="I3274" s="26">
        <v>5</v>
      </c>
      <c r="J3274" s="26">
        <v>350</v>
      </c>
      <c r="K3274" s="26" t="s">
        <v>1501</v>
      </c>
      <c r="L3274" s="26" t="s">
        <v>1502</v>
      </c>
      <c r="M3274" s="26">
        <v>3.0773551290730858</v>
      </c>
      <c r="N3274" s="26">
        <v>7</v>
      </c>
      <c r="O3274" s="26">
        <v>904</v>
      </c>
      <c r="P3274" s="39" t="s">
        <v>1503</v>
      </c>
    </row>
    <row r="3275" spans="2:16" x14ac:dyDescent="0.45">
      <c r="B3275" s="26">
        <v>95</v>
      </c>
      <c r="H3275" s="26" t="s">
        <v>1504</v>
      </c>
      <c r="I3275" s="26">
        <v>2</v>
      </c>
      <c r="J3275" s="26">
        <v>355</v>
      </c>
      <c r="K3275" s="26" t="s">
        <v>1505</v>
      </c>
      <c r="L3275" s="26" t="s">
        <v>1506</v>
      </c>
      <c r="M3275" s="26">
        <v>3.7383984554797451</v>
      </c>
      <c r="N3275" s="26">
        <v>5</v>
      </c>
      <c r="O3275" s="26">
        <v>911</v>
      </c>
      <c r="P3275" s="39" t="s">
        <v>1507</v>
      </c>
    </row>
    <row r="3276" spans="2:16" x14ac:dyDescent="0.45">
      <c r="B3276" s="26">
        <v>96</v>
      </c>
      <c r="H3276" s="26" t="s">
        <v>1261</v>
      </c>
      <c r="I3276" s="26">
        <v>2</v>
      </c>
      <c r="J3276" s="26">
        <v>357</v>
      </c>
      <c r="K3276" s="26" t="s">
        <v>1508</v>
      </c>
      <c r="L3276" s="26" t="s">
        <v>1509</v>
      </c>
      <c r="M3276" s="26">
        <v>3.1120366081168291</v>
      </c>
      <c r="N3276" s="26">
        <v>13</v>
      </c>
      <c r="O3276" s="26">
        <v>916</v>
      </c>
      <c r="P3276" s="39" t="s">
        <v>1510</v>
      </c>
    </row>
    <row r="3277" spans="2:16" x14ac:dyDescent="0.45">
      <c r="B3277" s="26">
        <v>97</v>
      </c>
      <c r="H3277" s="26" t="s">
        <v>1511</v>
      </c>
      <c r="I3277" s="26">
        <v>2</v>
      </c>
      <c r="J3277" s="26">
        <v>359</v>
      </c>
      <c r="K3277" s="26" t="s">
        <v>1183</v>
      </c>
      <c r="L3277" s="26" t="s">
        <v>1512</v>
      </c>
      <c r="M3277" s="26">
        <v>2.6228644603464759</v>
      </c>
      <c r="N3277" s="26">
        <v>14</v>
      </c>
      <c r="O3277" s="26">
        <v>929</v>
      </c>
      <c r="P3277" s="39" t="s">
        <v>1513</v>
      </c>
    </row>
    <row r="3278" spans="2:16" x14ac:dyDescent="0.45">
      <c r="B3278" s="26">
        <v>98</v>
      </c>
      <c r="H3278" s="26" t="s">
        <v>1514</v>
      </c>
      <c r="I3278" s="26">
        <v>1</v>
      </c>
      <c r="J3278" s="26">
        <v>361</v>
      </c>
      <c r="K3278" s="26" t="s">
        <v>1188</v>
      </c>
      <c r="L3278" s="26" t="s">
        <v>1515</v>
      </c>
      <c r="M3278" s="26">
        <v>16.072212384911261</v>
      </c>
      <c r="N3278" s="26">
        <v>13</v>
      </c>
      <c r="O3278" s="26">
        <v>943</v>
      </c>
      <c r="P3278" s="39" t="s">
        <v>1516</v>
      </c>
    </row>
    <row r="3279" spans="2:16" x14ac:dyDescent="0.45">
      <c r="B3279" s="26">
        <v>99</v>
      </c>
      <c r="H3279" s="26" t="s">
        <v>1517</v>
      </c>
      <c r="I3279" s="26">
        <v>2</v>
      </c>
      <c r="J3279" s="26">
        <v>362</v>
      </c>
      <c r="K3279" s="26" t="s">
        <v>1518</v>
      </c>
      <c r="L3279" s="26" t="s">
        <v>1519</v>
      </c>
      <c r="M3279" s="26">
        <v>14.304758156525899</v>
      </c>
      <c r="N3279" s="26">
        <v>13</v>
      </c>
      <c r="O3279" s="26">
        <v>956</v>
      </c>
      <c r="P3279" s="39" t="s">
        <v>1520</v>
      </c>
    </row>
    <row r="3280" spans="2:16" x14ac:dyDescent="0.45">
      <c r="B3280" s="26">
        <v>100</v>
      </c>
      <c r="E3280" s="26" t="s">
        <v>58</v>
      </c>
      <c r="F3280" s="26">
        <v>7</v>
      </c>
      <c r="G3280" s="26">
        <v>75</v>
      </c>
      <c r="H3280" s="26" t="s">
        <v>1521</v>
      </c>
      <c r="I3280" s="26">
        <v>6</v>
      </c>
      <c r="J3280" s="26">
        <v>364</v>
      </c>
      <c r="K3280" s="26" t="s">
        <v>1522</v>
      </c>
      <c r="L3280" s="26" t="s">
        <v>1523</v>
      </c>
      <c r="M3280" s="26">
        <v>9.5400041852941175</v>
      </c>
      <c r="N3280" s="26">
        <v>10</v>
      </c>
      <c r="O3280" s="26">
        <v>969</v>
      </c>
      <c r="P3280" s="39" t="s">
        <v>1524</v>
      </c>
    </row>
    <row r="3281" spans="2:16" x14ac:dyDescent="0.45">
      <c r="B3281" s="26">
        <v>101</v>
      </c>
      <c r="H3281" s="26" t="s">
        <v>1525</v>
      </c>
      <c r="I3281" s="26">
        <v>1</v>
      </c>
      <c r="J3281" s="26">
        <v>370</v>
      </c>
      <c r="K3281" s="26" t="s">
        <v>37</v>
      </c>
      <c r="L3281" s="26" t="s">
        <v>1526</v>
      </c>
      <c r="M3281" s="26">
        <v>11.58233856812778</v>
      </c>
      <c r="N3281" s="26">
        <v>10</v>
      </c>
      <c r="O3281" s="26">
        <v>979</v>
      </c>
      <c r="P3281" s="39" t="s">
        <v>1527</v>
      </c>
    </row>
    <row r="3282" spans="2:16" x14ac:dyDescent="0.45">
      <c r="B3282" s="26">
        <v>102</v>
      </c>
      <c r="H3282" s="26" t="s">
        <v>1528</v>
      </c>
      <c r="I3282" s="26">
        <v>2</v>
      </c>
      <c r="J3282" s="26">
        <v>371</v>
      </c>
      <c r="K3282" s="26" t="s">
        <v>1529</v>
      </c>
      <c r="L3282" s="26" t="s">
        <v>1530</v>
      </c>
      <c r="M3282" s="26">
        <v>6.7672931206716083</v>
      </c>
      <c r="N3282" s="26">
        <v>3</v>
      </c>
      <c r="O3282" s="26">
        <v>989</v>
      </c>
      <c r="P3282" s="39" t="s">
        <v>1531</v>
      </c>
    </row>
    <row r="3283" spans="2:16" x14ac:dyDescent="0.45">
      <c r="B3283" s="26">
        <v>103</v>
      </c>
      <c r="H3283" s="26" t="s">
        <v>1532</v>
      </c>
      <c r="I3283" s="26">
        <v>5</v>
      </c>
      <c r="J3283" s="26">
        <v>373</v>
      </c>
      <c r="K3283" s="26" t="s">
        <v>1533</v>
      </c>
      <c r="L3283" s="26" t="s">
        <v>1534</v>
      </c>
      <c r="M3283" s="26">
        <v>4.9168104064057889</v>
      </c>
      <c r="N3283" s="26">
        <v>20</v>
      </c>
      <c r="O3283" s="26">
        <v>992</v>
      </c>
      <c r="P3283" s="39" t="s">
        <v>1535</v>
      </c>
    </row>
    <row r="3284" spans="2:16" x14ac:dyDescent="0.45">
      <c r="B3284" s="26">
        <v>104</v>
      </c>
      <c r="H3284" s="26" t="s">
        <v>1536</v>
      </c>
      <c r="I3284" s="26">
        <v>6</v>
      </c>
      <c r="J3284" s="26">
        <v>378</v>
      </c>
      <c r="K3284" s="26" t="s">
        <v>1537</v>
      </c>
      <c r="L3284" s="26" t="s">
        <v>1538</v>
      </c>
      <c r="M3284" s="26">
        <v>9.6306958879495532</v>
      </c>
      <c r="N3284" s="26">
        <v>9</v>
      </c>
      <c r="O3284" s="26">
        <v>1012</v>
      </c>
      <c r="P3284" s="39" t="s">
        <v>1539</v>
      </c>
    </row>
    <row r="3285" spans="2:16" x14ac:dyDescent="0.45">
      <c r="B3285" s="26">
        <v>105</v>
      </c>
      <c r="E3285" s="26" t="s">
        <v>58</v>
      </c>
      <c r="F3285" s="26">
        <v>6</v>
      </c>
      <c r="G3285" s="26">
        <v>120</v>
      </c>
      <c r="H3285" s="26" t="s">
        <v>1540</v>
      </c>
      <c r="I3285" s="26">
        <v>5</v>
      </c>
      <c r="J3285" s="26">
        <v>384</v>
      </c>
      <c r="K3285" s="26" t="s">
        <v>1541</v>
      </c>
      <c r="L3285" s="26" t="s">
        <v>1542</v>
      </c>
      <c r="M3285" s="26">
        <v>6.9036509110025968</v>
      </c>
      <c r="N3285" s="26">
        <v>10</v>
      </c>
      <c r="O3285" s="26">
        <v>1021</v>
      </c>
      <c r="P3285" s="39" t="s">
        <v>1543</v>
      </c>
    </row>
    <row r="3286" spans="2:16" x14ac:dyDescent="0.45">
      <c r="B3286" s="26">
        <v>106</v>
      </c>
      <c r="H3286" s="26" t="s">
        <v>1275</v>
      </c>
      <c r="I3286" s="26">
        <v>1</v>
      </c>
      <c r="J3286" s="26">
        <v>389</v>
      </c>
      <c r="K3286" s="26" t="s">
        <v>1544</v>
      </c>
      <c r="L3286" s="26" t="s">
        <v>1545</v>
      </c>
      <c r="M3286" s="26">
        <v>9.2904605958645625</v>
      </c>
      <c r="N3286" s="26">
        <v>32</v>
      </c>
      <c r="O3286" s="26">
        <v>1031</v>
      </c>
      <c r="P3286" s="39" t="s">
        <v>1546</v>
      </c>
    </row>
    <row r="3287" spans="2:16" x14ac:dyDescent="0.45">
      <c r="B3287" s="26">
        <v>107</v>
      </c>
      <c r="H3287" s="26" t="s">
        <v>1280</v>
      </c>
      <c r="I3287" s="26">
        <v>1</v>
      </c>
      <c r="J3287" s="26">
        <v>390</v>
      </c>
      <c r="K3287" s="26" t="s">
        <v>1547</v>
      </c>
      <c r="L3287" s="26" t="s">
        <v>1548</v>
      </c>
      <c r="M3287" s="26">
        <v>8.5506194623250877</v>
      </c>
      <c r="N3287" s="26">
        <v>19</v>
      </c>
      <c r="O3287" s="26">
        <v>1063</v>
      </c>
      <c r="P3287" s="39" t="s">
        <v>1549</v>
      </c>
    </row>
    <row r="3288" spans="2:16" x14ac:dyDescent="0.45">
      <c r="B3288" s="26">
        <v>108</v>
      </c>
      <c r="K3288" s="26" t="s">
        <v>1550</v>
      </c>
      <c r="L3288" s="26" t="s">
        <v>1551</v>
      </c>
      <c r="M3288" s="26">
        <v>12.057975021425239</v>
      </c>
      <c r="N3288" s="26">
        <v>9</v>
      </c>
      <c r="O3288" s="26">
        <v>1082</v>
      </c>
      <c r="P3288" s="39" t="s">
        <v>1552</v>
      </c>
    </row>
    <row r="3289" spans="2:16" x14ac:dyDescent="0.45">
      <c r="B3289" s="26">
        <v>109</v>
      </c>
      <c r="K3289" s="26" t="s">
        <v>1553</v>
      </c>
      <c r="L3289" s="26" t="s">
        <v>1554</v>
      </c>
      <c r="M3289" s="26">
        <v>5.2757010073241384</v>
      </c>
      <c r="N3289" s="26">
        <v>6</v>
      </c>
      <c r="O3289" s="26">
        <v>1091</v>
      </c>
      <c r="P3289" s="39" t="s">
        <v>1555</v>
      </c>
    </row>
    <row r="3290" spans="2:16" x14ac:dyDescent="0.45">
      <c r="B3290" s="26">
        <v>110</v>
      </c>
      <c r="E3290" s="26" t="s">
        <v>1266</v>
      </c>
      <c r="F3290" s="26">
        <v>1</v>
      </c>
      <c r="G3290" s="26">
        <v>97</v>
      </c>
      <c r="H3290" s="26" t="s">
        <v>1353</v>
      </c>
      <c r="I3290" s="26">
        <v>1</v>
      </c>
      <c r="J3290" s="26">
        <v>237</v>
      </c>
      <c r="K3290" s="26" t="s">
        <v>1556</v>
      </c>
      <c r="L3290" s="26" t="s">
        <v>1557</v>
      </c>
      <c r="M3290" s="26">
        <v>4.9191601695408087</v>
      </c>
      <c r="N3290" s="26">
        <v>5</v>
      </c>
      <c r="O3290" s="26">
        <v>1097</v>
      </c>
      <c r="P3290" s="39" t="s">
        <v>1558</v>
      </c>
    </row>
    <row r="3291" spans="2:16" x14ac:dyDescent="0.45">
      <c r="B3291" s="26">
        <v>111</v>
      </c>
      <c r="H3291" s="26" t="s">
        <v>1358</v>
      </c>
      <c r="I3291" s="26">
        <v>2</v>
      </c>
      <c r="J3291" s="26">
        <v>238</v>
      </c>
      <c r="K3291" s="26" t="s">
        <v>1559</v>
      </c>
      <c r="L3291" s="26" t="s">
        <v>1560</v>
      </c>
      <c r="M3291" s="26">
        <v>7.6206437510030289</v>
      </c>
      <c r="N3291" s="26">
        <v>10</v>
      </c>
      <c r="O3291" s="26">
        <v>1102</v>
      </c>
      <c r="P3291" s="39" t="s">
        <v>1561</v>
      </c>
    </row>
    <row r="3292" spans="2:16" x14ac:dyDescent="0.45">
      <c r="B3292" s="26">
        <v>112</v>
      </c>
      <c r="H3292" s="26" t="s">
        <v>1363</v>
      </c>
      <c r="I3292" s="26">
        <v>2</v>
      </c>
      <c r="J3292" s="26">
        <v>240</v>
      </c>
      <c r="K3292" s="26" t="s">
        <v>1562</v>
      </c>
      <c r="L3292" s="26" t="s">
        <v>1563</v>
      </c>
      <c r="M3292" s="26">
        <v>3.8738484976372818</v>
      </c>
      <c r="N3292" s="26">
        <v>15</v>
      </c>
      <c r="O3292" s="26">
        <v>1112</v>
      </c>
      <c r="P3292" s="39" t="s">
        <v>1564</v>
      </c>
    </row>
    <row r="3293" spans="2:16" x14ac:dyDescent="0.45">
      <c r="B3293" s="26">
        <v>113</v>
      </c>
      <c r="H3293" s="26" t="s">
        <v>1368</v>
      </c>
      <c r="I3293" s="26">
        <v>4</v>
      </c>
      <c r="J3293" s="26">
        <v>242</v>
      </c>
      <c r="K3293" s="26" t="s">
        <v>1565</v>
      </c>
      <c r="L3293" s="26" t="s">
        <v>1566</v>
      </c>
      <c r="M3293" s="26">
        <v>5.8408088110222192</v>
      </c>
      <c r="N3293" s="26">
        <v>16</v>
      </c>
      <c r="O3293" s="26">
        <v>1127</v>
      </c>
      <c r="P3293" s="39" t="s">
        <v>1567</v>
      </c>
    </row>
    <row r="3294" spans="2:16" x14ac:dyDescent="0.45">
      <c r="B3294" s="26">
        <v>114</v>
      </c>
      <c r="H3294" s="26" t="s">
        <v>1373</v>
      </c>
      <c r="I3294" s="26">
        <v>5</v>
      </c>
      <c r="J3294" s="26">
        <v>393</v>
      </c>
      <c r="K3294" s="26" t="s">
        <v>1568</v>
      </c>
      <c r="L3294" s="26" t="s">
        <v>1569</v>
      </c>
      <c r="M3294" s="26">
        <v>3.627580681790918</v>
      </c>
      <c r="N3294" s="26">
        <v>8</v>
      </c>
      <c r="O3294" s="26">
        <v>1143</v>
      </c>
      <c r="P3294" s="39" t="s">
        <v>1570</v>
      </c>
    </row>
    <row r="3295" spans="2:16" x14ac:dyDescent="0.45">
      <c r="B3295" s="26">
        <v>115</v>
      </c>
      <c r="K3295" s="26" t="s">
        <v>1571</v>
      </c>
      <c r="L3295" s="26" t="s">
        <v>1572</v>
      </c>
      <c r="M3295" s="26">
        <v>4.4913249083220741</v>
      </c>
      <c r="N3295" s="26">
        <v>9</v>
      </c>
      <c r="O3295" s="26">
        <v>1151</v>
      </c>
      <c r="P3295" s="39" t="s">
        <v>1573</v>
      </c>
    </row>
    <row r="3296" spans="2:16" x14ac:dyDescent="0.45">
      <c r="B3296" s="26">
        <v>116</v>
      </c>
      <c r="K3296" s="26" t="s">
        <v>1213</v>
      </c>
      <c r="L3296" s="26" t="s">
        <v>1574</v>
      </c>
      <c r="M3296" s="26">
        <v>11.57772921905657</v>
      </c>
      <c r="N3296" s="26">
        <v>12</v>
      </c>
      <c r="O3296" s="26">
        <v>1160</v>
      </c>
      <c r="P3296" s="39" t="s">
        <v>1575</v>
      </c>
    </row>
    <row r="3297" spans="2:16" x14ac:dyDescent="0.45">
      <c r="B3297" s="26">
        <v>117</v>
      </c>
      <c r="K3297" s="26" t="s">
        <v>1217</v>
      </c>
      <c r="L3297" s="26" t="s">
        <v>1576</v>
      </c>
      <c r="M3297" s="26">
        <v>1.7021945306741599</v>
      </c>
      <c r="N3297" s="26">
        <v>4</v>
      </c>
      <c r="O3297" s="26">
        <v>1172</v>
      </c>
      <c r="P3297" s="39" t="s">
        <v>1577</v>
      </c>
    </row>
    <row r="3298" spans="2:16" x14ac:dyDescent="0.45">
      <c r="B3298" s="26">
        <v>118</v>
      </c>
      <c r="K3298" s="26" t="s">
        <v>1578</v>
      </c>
      <c r="L3298" s="26" t="s">
        <v>1579</v>
      </c>
      <c r="M3298" s="26">
        <v>2.941193209810486</v>
      </c>
      <c r="N3298" s="26">
        <v>31</v>
      </c>
      <c r="O3298" s="26">
        <v>1176</v>
      </c>
      <c r="P3298" s="39" t="s">
        <v>1580</v>
      </c>
    </row>
    <row r="3299" spans="2:16" x14ac:dyDescent="0.45">
      <c r="B3299" s="26">
        <v>119</v>
      </c>
      <c r="K3299" s="26" t="s">
        <v>1581</v>
      </c>
      <c r="L3299" s="26" t="s">
        <v>1582</v>
      </c>
      <c r="M3299" s="26">
        <v>1.9555219786381479</v>
      </c>
      <c r="N3299" s="26">
        <v>35</v>
      </c>
      <c r="O3299" s="26">
        <v>1207</v>
      </c>
      <c r="P3299" s="39" t="s">
        <v>1583</v>
      </c>
    </row>
    <row r="3300" spans="2:16" x14ac:dyDescent="0.45">
      <c r="B3300" s="26">
        <v>120</v>
      </c>
      <c r="E3300" s="26" t="s">
        <v>73</v>
      </c>
      <c r="F3300" s="26">
        <v>1</v>
      </c>
      <c r="G3300" s="26">
        <v>130</v>
      </c>
      <c r="H3300" s="26" t="s">
        <v>1428</v>
      </c>
      <c r="I3300" s="26">
        <v>1</v>
      </c>
      <c r="J3300" s="26">
        <v>292</v>
      </c>
      <c r="K3300" s="26" t="s">
        <v>1584</v>
      </c>
      <c r="L3300" s="26" t="s">
        <v>1585</v>
      </c>
      <c r="M3300" s="26">
        <v>4.3869146238268586</v>
      </c>
      <c r="N3300" s="26">
        <v>9</v>
      </c>
      <c r="O3300" s="26">
        <v>1242</v>
      </c>
      <c r="P3300" s="39" t="s">
        <v>1586</v>
      </c>
    </row>
    <row r="3301" spans="2:16" x14ac:dyDescent="0.45">
      <c r="B3301" s="26">
        <v>121</v>
      </c>
      <c r="H3301" s="26" t="s">
        <v>59</v>
      </c>
      <c r="I3301" s="26">
        <v>2</v>
      </c>
      <c r="J3301" s="26">
        <v>294</v>
      </c>
      <c r="K3301" s="26" t="s">
        <v>1587</v>
      </c>
      <c r="L3301" s="26" t="s">
        <v>1588</v>
      </c>
      <c r="M3301" s="26">
        <v>2.848901449006719</v>
      </c>
      <c r="N3301" s="26">
        <v>9</v>
      </c>
      <c r="O3301" s="26">
        <v>1251</v>
      </c>
      <c r="P3301" s="39" t="s">
        <v>1589</v>
      </c>
    </row>
    <row r="3302" spans="2:16" x14ac:dyDescent="0.45">
      <c r="B3302" s="26">
        <v>122</v>
      </c>
      <c r="H3302" s="26" t="s">
        <v>66</v>
      </c>
      <c r="I3302" s="26">
        <v>1</v>
      </c>
      <c r="J3302" s="26">
        <v>297</v>
      </c>
      <c r="K3302" s="26" t="s">
        <v>1590</v>
      </c>
      <c r="L3302" s="26" t="s">
        <v>1591</v>
      </c>
      <c r="M3302" s="26">
        <v>2.6349255860243672</v>
      </c>
      <c r="N3302" s="26">
        <v>9</v>
      </c>
      <c r="O3302" s="26">
        <v>1260</v>
      </c>
      <c r="P3302" s="39" t="s">
        <v>1592</v>
      </c>
    </row>
    <row r="3303" spans="2:16" x14ac:dyDescent="0.45">
      <c r="B3303" s="26">
        <v>123</v>
      </c>
      <c r="H3303" s="26" t="s">
        <v>1438</v>
      </c>
      <c r="I3303" s="26">
        <v>2</v>
      </c>
      <c r="J3303" s="26">
        <v>299</v>
      </c>
      <c r="K3303" s="26" t="s">
        <v>1593</v>
      </c>
      <c r="L3303" s="26" t="s">
        <v>1594</v>
      </c>
      <c r="M3303" s="26">
        <v>2.5845777175661739</v>
      </c>
      <c r="N3303" s="26">
        <v>4</v>
      </c>
      <c r="O3303" s="26">
        <v>1269</v>
      </c>
      <c r="P3303" s="39" t="s">
        <v>1595</v>
      </c>
    </row>
    <row r="3304" spans="2:16" x14ac:dyDescent="0.45">
      <c r="B3304" s="26">
        <v>124</v>
      </c>
      <c r="H3304" s="26" t="s">
        <v>1442</v>
      </c>
      <c r="I3304" s="26">
        <v>1</v>
      </c>
      <c r="J3304" s="26">
        <v>302</v>
      </c>
      <c r="K3304" s="26" t="s">
        <v>1596</v>
      </c>
      <c r="L3304" s="26" t="s">
        <v>1597</v>
      </c>
      <c r="M3304" s="26">
        <v>2.6743700574275668</v>
      </c>
      <c r="N3304" s="26">
        <v>5</v>
      </c>
      <c r="O3304" s="26">
        <v>1273</v>
      </c>
      <c r="P3304" s="39" t="s">
        <v>1598</v>
      </c>
    </row>
    <row r="3305" spans="2:16" x14ac:dyDescent="0.45">
      <c r="B3305" s="26">
        <v>125</v>
      </c>
      <c r="H3305" s="26" t="s">
        <v>1453</v>
      </c>
      <c r="I3305" s="26">
        <v>2</v>
      </c>
      <c r="J3305" s="26">
        <v>312</v>
      </c>
      <c r="K3305" s="26" t="s">
        <v>1599</v>
      </c>
      <c r="L3305" s="26" t="s">
        <v>1600</v>
      </c>
      <c r="M3305" s="26">
        <v>3.2555039257091849</v>
      </c>
      <c r="N3305" s="26">
        <v>31</v>
      </c>
      <c r="O3305" s="26">
        <v>1278</v>
      </c>
      <c r="P3305" s="39" t="s">
        <v>1601</v>
      </c>
    </row>
    <row r="3306" spans="2:16" x14ac:dyDescent="0.45">
      <c r="B3306" s="26">
        <v>126</v>
      </c>
      <c r="K3306" s="26" t="s">
        <v>1226</v>
      </c>
      <c r="L3306" s="26" t="s">
        <v>1602</v>
      </c>
      <c r="M3306" s="26">
        <v>2.660687443285449</v>
      </c>
      <c r="N3306" s="26">
        <v>32</v>
      </c>
      <c r="O3306" s="26">
        <v>1309</v>
      </c>
      <c r="P3306" s="39" t="s">
        <v>1603</v>
      </c>
    </row>
    <row r="3307" spans="2:16" x14ac:dyDescent="0.45">
      <c r="B3307" s="26">
        <v>127</v>
      </c>
      <c r="K3307" s="26" t="s">
        <v>1231</v>
      </c>
      <c r="L3307" s="26" t="s">
        <v>1604</v>
      </c>
      <c r="M3307" s="26">
        <v>20.44604242225202</v>
      </c>
      <c r="N3307" s="26">
        <v>7</v>
      </c>
      <c r="O3307" s="26">
        <v>1341</v>
      </c>
      <c r="P3307" s="39" t="s">
        <v>1605</v>
      </c>
    </row>
    <row r="3308" spans="2:16" x14ac:dyDescent="0.45">
      <c r="B3308" s="26">
        <v>128</v>
      </c>
      <c r="K3308" s="26" t="s">
        <v>1606</v>
      </c>
      <c r="L3308" s="26" t="s">
        <v>1607</v>
      </c>
      <c r="M3308" s="26">
        <v>4.7790067303352428</v>
      </c>
      <c r="N3308" s="26">
        <v>2</v>
      </c>
      <c r="O3308" s="26">
        <v>1348</v>
      </c>
      <c r="P3308" s="39" t="s">
        <v>1608</v>
      </c>
    </row>
    <row r="3309" spans="2:16" x14ac:dyDescent="0.45">
      <c r="B3309" s="26">
        <v>129</v>
      </c>
      <c r="K3309" s="26" t="s">
        <v>113</v>
      </c>
      <c r="L3309" s="26" t="s">
        <v>1609</v>
      </c>
      <c r="M3309" s="26">
        <v>2.9501771589561629</v>
      </c>
      <c r="N3309" s="26">
        <v>52</v>
      </c>
      <c r="O3309" s="26">
        <v>1350</v>
      </c>
      <c r="P3309" s="39" t="s">
        <v>1610</v>
      </c>
    </row>
    <row r="3310" spans="2:16" x14ac:dyDescent="0.45">
      <c r="B3310" s="26">
        <v>130</v>
      </c>
      <c r="H3310" s="26" t="s">
        <v>73</v>
      </c>
      <c r="I3310" s="26">
        <v>1</v>
      </c>
      <c r="J3310" s="26">
        <v>285</v>
      </c>
      <c r="K3310" s="26" t="s">
        <v>1611</v>
      </c>
      <c r="L3310" s="26" t="s">
        <v>1612</v>
      </c>
      <c r="M3310" s="26">
        <v>3.691032480534302</v>
      </c>
      <c r="N3310" s="26">
        <v>9</v>
      </c>
      <c r="O3310" s="26">
        <v>1402</v>
      </c>
      <c r="P3310" s="39" t="s">
        <v>1613</v>
      </c>
    </row>
    <row r="3311" spans="2:16" x14ac:dyDescent="0.45">
      <c r="B3311" s="26">
        <v>131</v>
      </c>
      <c r="K3311" s="26" t="s">
        <v>1614</v>
      </c>
      <c r="L3311" s="26" t="s">
        <v>1615</v>
      </c>
      <c r="M3311" s="26">
        <v>2.4765364841854578</v>
      </c>
      <c r="N3311" s="26">
        <v>33</v>
      </c>
      <c r="O3311" s="26">
        <v>1411</v>
      </c>
      <c r="P3311" s="39" t="s">
        <v>1616</v>
      </c>
    </row>
    <row r="3312" spans="2:16" x14ac:dyDescent="0.45">
      <c r="B3312" s="26">
        <v>132</v>
      </c>
      <c r="K3312" s="26" t="s">
        <v>1617</v>
      </c>
      <c r="L3312" s="26" t="s">
        <v>1618</v>
      </c>
      <c r="M3312" s="26">
        <v>1.165514927311573</v>
      </c>
      <c r="N3312" s="26">
        <v>8</v>
      </c>
      <c r="O3312" s="26">
        <v>1444</v>
      </c>
      <c r="P3312" s="39" t="s">
        <v>1619</v>
      </c>
    </row>
    <row r="3313" spans="2:16" x14ac:dyDescent="0.45">
      <c r="B3313" s="26">
        <v>133</v>
      </c>
      <c r="K3313" s="26" t="s">
        <v>1620</v>
      </c>
      <c r="L3313" s="26" t="s">
        <v>1621</v>
      </c>
      <c r="M3313" s="26">
        <v>1.5081977723062461</v>
      </c>
      <c r="N3313" s="26">
        <v>28</v>
      </c>
      <c r="O3313" s="26">
        <v>1452</v>
      </c>
      <c r="P3313" s="39" t="s">
        <v>1622</v>
      </c>
    </row>
    <row r="3314" spans="2:16" x14ac:dyDescent="0.45">
      <c r="B3314" s="26">
        <v>134</v>
      </c>
      <c r="K3314" s="26" t="s">
        <v>1623</v>
      </c>
      <c r="L3314" s="26" t="s">
        <v>1624</v>
      </c>
      <c r="M3314" s="26">
        <v>3.9918340962637329</v>
      </c>
      <c r="N3314" s="26">
        <v>10</v>
      </c>
      <c r="O3314" s="26">
        <v>1480</v>
      </c>
      <c r="P3314" s="39" t="s">
        <v>1625</v>
      </c>
    </row>
    <row r="3315" spans="2:16" x14ac:dyDescent="0.45">
      <c r="B3315" s="26">
        <v>135</v>
      </c>
      <c r="K3315" s="26" t="s">
        <v>1626</v>
      </c>
      <c r="L3315" s="26" t="s">
        <v>1627</v>
      </c>
      <c r="M3315" s="26">
        <v>6.3529442387365647</v>
      </c>
      <c r="N3315" s="26">
        <v>11</v>
      </c>
      <c r="O3315" s="26">
        <v>1490</v>
      </c>
      <c r="P3315" s="39" t="s">
        <v>1628</v>
      </c>
    </row>
    <row r="3316" spans="2:16" x14ac:dyDescent="0.45">
      <c r="B3316" s="26">
        <v>136</v>
      </c>
      <c r="K3316" s="26" t="s">
        <v>109</v>
      </c>
      <c r="L3316" s="26" t="s">
        <v>1629</v>
      </c>
      <c r="M3316" s="26">
        <v>3.7766033710023001</v>
      </c>
      <c r="N3316" s="26">
        <v>21</v>
      </c>
      <c r="O3316" s="26">
        <v>1501</v>
      </c>
      <c r="P3316" s="39" t="s">
        <v>1630</v>
      </c>
    </row>
    <row r="3317" spans="2:16" x14ac:dyDescent="0.45">
      <c r="B3317" s="26">
        <v>137</v>
      </c>
      <c r="K3317" s="26" t="s">
        <v>91</v>
      </c>
      <c r="L3317" s="26" t="s">
        <v>1631</v>
      </c>
      <c r="M3317" s="26">
        <v>108.48619984579599</v>
      </c>
      <c r="N3317" s="26">
        <v>7</v>
      </c>
      <c r="O3317" s="26">
        <v>1522</v>
      </c>
      <c r="P3317" s="39" t="s">
        <v>1625</v>
      </c>
    </row>
    <row r="3318" spans="2:16" x14ac:dyDescent="0.45">
      <c r="B3318" s="26">
        <v>138</v>
      </c>
      <c r="K3318" s="26" t="s">
        <v>1632</v>
      </c>
      <c r="L3318" s="26" t="s">
        <v>1633</v>
      </c>
      <c r="M3318" s="26">
        <v>23.730007691688488</v>
      </c>
      <c r="N3318" s="26">
        <v>1</v>
      </c>
      <c r="O3318" s="26">
        <v>1529</v>
      </c>
      <c r="P3318" s="39" t="s">
        <v>1634</v>
      </c>
    </row>
    <row r="3319" spans="2:16" x14ac:dyDescent="0.45">
      <c r="B3319" s="26">
        <v>139</v>
      </c>
      <c r="K3319" s="26" t="s">
        <v>1635</v>
      </c>
      <c r="L3319" s="26" t="s">
        <v>1636</v>
      </c>
      <c r="M3319" s="26">
        <v>8.1588785953301723</v>
      </c>
      <c r="N3319" s="26">
        <v>17</v>
      </c>
      <c r="O3319" s="26">
        <v>1530</v>
      </c>
      <c r="P3319" s="39" t="s">
        <v>1625</v>
      </c>
    </row>
    <row r="3320" spans="2:16" x14ac:dyDescent="0.45">
      <c r="B3320" s="26">
        <v>140</v>
      </c>
      <c r="K3320" s="26" t="s">
        <v>40</v>
      </c>
      <c r="L3320" s="26" t="s">
        <v>1637</v>
      </c>
      <c r="M3320" s="26">
        <v>6.3117906968531514</v>
      </c>
      <c r="N3320" s="26">
        <v>20</v>
      </c>
      <c r="O3320" s="26">
        <v>1547</v>
      </c>
      <c r="P3320" s="39" t="s">
        <v>1184</v>
      </c>
    </row>
    <row r="3321" spans="2:16" x14ac:dyDescent="0.45">
      <c r="B3321" s="26">
        <v>141</v>
      </c>
      <c r="K3321" s="26" t="s">
        <v>1638</v>
      </c>
      <c r="L3321" s="26" t="s">
        <v>1639</v>
      </c>
      <c r="M3321" s="26">
        <v>5.6795358736901376</v>
      </c>
      <c r="N3321" s="26">
        <v>12</v>
      </c>
      <c r="O3321" s="26">
        <v>1567</v>
      </c>
      <c r="P3321" s="39" t="s">
        <v>1640</v>
      </c>
    </row>
    <row r="3322" spans="2:16" x14ac:dyDescent="0.45">
      <c r="B3322" s="26">
        <v>142</v>
      </c>
      <c r="K3322" s="26" t="s">
        <v>1641</v>
      </c>
      <c r="L3322" s="26" t="s">
        <v>1642</v>
      </c>
      <c r="M3322" s="26">
        <v>5.5179084964184257</v>
      </c>
      <c r="N3322" s="26">
        <v>9</v>
      </c>
      <c r="O3322" s="26">
        <v>1579</v>
      </c>
      <c r="P3322" s="39" t="s">
        <v>1643</v>
      </c>
    </row>
    <row r="3323" spans="2:16" x14ac:dyDescent="0.45">
      <c r="B3323" s="26">
        <v>143</v>
      </c>
      <c r="K3323" s="26" t="s">
        <v>1644</v>
      </c>
      <c r="L3323" s="26" t="s">
        <v>1645</v>
      </c>
      <c r="M3323" s="26">
        <v>5.9739071768894618</v>
      </c>
      <c r="N3323" s="26">
        <v>8</v>
      </c>
      <c r="O3323" s="26">
        <v>1588</v>
      </c>
      <c r="P3323" s="39" t="s">
        <v>1646</v>
      </c>
    </row>
    <row r="3324" spans="2:16" x14ac:dyDescent="0.45">
      <c r="B3324" s="26">
        <v>144</v>
      </c>
      <c r="K3324" s="26" t="s">
        <v>1647</v>
      </c>
      <c r="L3324" s="26" t="s">
        <v>1648</v>
      </c>
      <c r="M3324" s="26">
        <v>3.1773461518331869</v>
      </c>
      <c r="N3324" s="26">
        <v>7</v>
      </c>
      <c r="O3324" s="26">
        <v>1596</v>
      </c>
      <c r="P3324" s="39" t="s">
        <v>1189</v>
      </c>
    </row>
    <row r="3325" spans="2:16" x14ac:dyDescent="0.45">
      <c r="B3325" s="26">
        <v>145</v>
      </c>
      <c r="K3325" s="26" t="s">
        <v>1262</v>
      </c>
      <c r="L3325" s="26" t="s">
        <v>1649</v>
      </c>
      <c r="M3325" s="26">
        <v>10.548931284119449</v>
      </c>
      <c r="N3325" s="26">
        <v>18</v>
      </c>
      <c r="O3325" s="26">
        <v>1603</v>
      </c>
      <c r="P3325" s="39" t="s">
        <v>1646</v>
      </c>
    </row>
    <row r="3326" spans="2:16" x14ac:dyDescent="0.45">
      <c r="B3326" s="26">
        <v>146</v>
      </c>
      <c r="K3326" s="26" t="s">
        <v>1650</v>
      </c>
      <c r="L3326" s="26" t="s">
        <v>1651</v>
      </c>
      <c r="M3326" s="26">
        <v>42.179596306722587</v>
      </c>
      <c r="N3326" s="26">
        <v>4</v>
      </c>
      <c r="O3326" s="26">
        <v>1621</v>
      </c>
      <c r="P3326" s="39" t="s">
        <v>1652</v>
      </c>
    </row>
    <row r="3327" spans="2:16" x14ac:dyDescent="0.45">
      <c r="B3327" s="26">
        <v>147</v>
      </c>
      <c r="K3327" s="26" t="s">
        <v>1653</v>
      </c>
      <c r="L3327" s="26" t="s">
        <v>1654</v>
      </c>
      <c r="M3327" s="26">
        <v>18.399988498320429</v>
      </c>
      <c r="N3327" s="26">
        <v>4</v>
      </c>
      <c r="O3327" s="26">
        <v>1625</v>
      </c>
      <c r="P3327" s="39" t="s">
        <v>1655</v>
      </c>
    </row>
    <row r="3328" spans="2:16" x14ac:dyDescent="0.45">
      <c r="B3328" s="26">
        <v>148</v>
      </c>
      <c r="K3328" s="26" t="s">
        <v>1656</v>
      </c>
      <c r="L3328" s="26" t="s">
        <v>1657</v>
      </c>
      <c r="M3328" s="26">
        <v>28.31866734342519</v>
      </c>
      <c r="N3328" s="26">
        <v>4</v>
      </c>
      <c r="O3328" s="26">
        <v>1629</v>
      </c>
      <c r="P3328" s="39" t="s">
        <v>1658</v>
      </c>
    </row>
    <row r="3329" spans="2:16" x14ac:dyDescent="0.45">
      <c r="B3329" s="26">
        <v>149</v>
      </c>
      <c r="K3329" s="26" t="s">
        <v>1659</v>
      </c>
      <c r="L3329" s="26" t="s">
        <v>1660</v>
      </c>
      <c r="M3329" s="26">
        <v>10.51360519424801</v>
      </c>
      <c r="N3329" s="26">
        <v>6</v>
      </c>
      <c r="O3329" s="26">
        <v>1633</v>
      </c>
      <c r="P3329" s="39" t="s">
        <v>1661</v>
      </c>
    </row>
    <row r="3330" spans="2:16" x14ac:dyDescent="0.45">
      <c r="B3330" s="26">
        <v>150</v>
      </c>
      <c r="K3330" s="26" t="s">
        <v>1662</v>
      </c>
      <c r="L3330" s="26" t="s">
        <v>1663</v>
      </c>
      <c r="M3330" s="26">
        <v>20.09091809558733</v>
      </c>
      <c r="N3330" s="26">
        <v>44</v>
      </c>
      <c r="O3330" s="26">
        <v>1639</v>
      </c>
      <c r="P3330" s="39" t="s">
        <v>1664</v>
      </c>
    </row>
    <row r="3331" spans="2:16" x14ac:dyDescent="0.45">
      <c r="B3331" s="26">
        <v>151</v>
      </c>
      <c r="K3331" s="26" t="s">
        <v>1665</v>
      </c>
      <c r="L3331" s="26" t="s">
        <v>1666</v>
      </c>
      <c r="M3331" s="26">
        <v>11.696728666219821</v>
      </c>
      <c r="N3331" s="26">
        <v>12</v>
      </c>
      <c r="O3331" s="26">
        <v>1683</v>
      </c>
      <c r="P3331" s="39" t="s">
        <v>1667</v>
      </c>
    </row>
    <row r="3332" spans="2:16" x14ac:dyDescent="0.45">
      <c r="B3332" s="26">
        <v>152</v>
      </c>
      <c r="K3332" s="26" t="s">
        <v>43</v>
      </c>
      <c r="L3332" s="26" t="s">
        <v>1668</v>
      </c>
      <c r="M3332" s="26">
        <v>12.42104179066277</v>
      </c>
      <c r="N3332" s="26">
        <v>22</v>
      </c>
      <c r="O3332" s="26">
        <v>1695</v>
      </c>
      <c r="P3332" s="39" t="s">
        <v>1669</v>
      </c>
    </row>
    <row r="3333" spans="2:16" x14ac:dyDescent="0.45">
      <c r="B3333" s="26">
        <v>153</v>
      </c>
      <c r="K3333" s="26" t="s">
        <v>1670</v>
      </c>
      <c r="L3333" s="26" t="s">
        <v>1671</v>
      </c>
      <c r="M3333" s="26">
        <v>9.1691078966052739</v>
      </c>
      <c r="N3333" s="26">
        <v>8</v>
      </c>
      <c r="O3333" s="26">
        <v>1717</v>
      </c>
      <c r="P3333" s="39" t="s">
        <v>1672</v>
      </c>
    </row>
    <row r="3334" spans="2:16" x14ac:dyDescent="0.45">
      <c r="B3334" s="26">
        <v>154</v>
      </c>
      <c r="K3334" s="26" t="s">
        <v>1673</v>
      </c>
      <c r="L3334" s="26" t="s">
        <v>1674</v>
      </c>
      <c r="M3334" s="26">
        <v>11.67852579530452</v>
      </c>
      <c r="N3334" s="26">
        <v>6</v>
      </c>
      <c r="O3334" s="26">
        <v>1725</v>
      </c>
      <c r="P3334" s="39" t="s">
        <v>1625</v>
      </c>
    </row>
    <row r="3335" spans="2:16" x14ac:dyDescent="0.45">
      <c r="B3335" s="26">
        <v>155</v>
      </c>
      <c r="K3335" s="26" t="s">
        <v>1675</v>
      </c>
      <c r="L3335" s="26" t="s">
        <v>1676</v>
      </c>
      <c r="M3335" s="26">
        <v>8.0000290143943182</v>
      </c>
      <c r="N3335" s="26">
        <v>2</v>
      </c>
      <c r="O3335" s="26">
        <v>1731</v>
      </c>
      <c r="P3335" s="39" t="s">
        <v>1677</v>
      </c>
    </row>
    <row r="3336" spans="2:16" x14ac:dyDescent="0.45">
      <c r="B3336" s="26">
        <v>156</v>
      </c>
      <c r="K3336" s="26" t="s">
        <v>1678</v>
      </c>
      <c r="L3336" s="26" t="s">
        <v>1679</v>
      </c>
      <c r="M3336" s="26">
        <v>12.746530198146059</v>
      </c>
      <c r="N3336" s="26">
        <v>29</v>
      </c>
      <c r="O3336" s="26">
        <v>1733</v>
      </c>
      <c r="P3336" s="39" t="s">
        <v>1199</v>
      </c>
    </row>
    <row r="3337" spans="2:16" x14ac:dyDescent="0.45">
      <c r="B3337" s="26">
        <v>157</v>
      </c>
      <c r="K3337" s="26" t="s">
        <v>1680</v>
      </c>
      <c r="L3337" s="26" t="s">
        <v>1681</v>
      </c>
      <c r="M3337" s="26">
        <v>9.8323140036378227</v>
      </c>
      <c r="N3337" s="26">
        <v>2</v>
      </c>
      <c r="O3337" s="26">
        <v>1762</v>
      </c>
      <c r="P3337" s="39" t="s">
        <v>1682</v>
      </c>
    </row>
    <row r="3338" spans="2:16" x14ac:dyDescent="0.45">
      <c r="B3338" s="26">
        <v>158</v>
      </c>
      <c r="K3338" s="26" t="s">
        <v>1281</v>
      </c>
      <c r="L3338" s="26" t="s">
        <v>1683</v>
      </c>
      <c r="M3338" s="26">
        <v>13.313041074871331</v>
      </c>
      <c r="N3338" s="26">
        <v>3</v>
      </c>
      <c r="O3338" s="26">
        <v>1764</v>
      </c>
      <c r="P3338" s="39" t="s">
        <v>1684</v>
      </c>
    </row>
    <row r="3339" spans="2:16" x14ac:dyDescent="0.45">
      <c r="B3339" s="26">
        <v>159</v>
      </c>
      <c r="K3339" s="26" t="s">
        <v>93</v>
      </c>
      <c r="L3339" s="26" t="s">
        <v>1685</v>
      </c>
      <c r="M3339" s="26">
        <v>1.8762314599724661</v>
      </c>
      <c r="N3339" s="26">
        <v>4</v>
      </c>
      <c r="O3339" s="26">
        <v>1767</v>
      </c>
      <c r="P3339" s="39" t="s">
        <v>1686</v>
      </c>
    </row>
    <row r="3340" spans="2:16" x14ac:dyDescent="0.45">
      <c r="B3340" s="26">
        <v>160</v>
      </c>
      <c r="K3340" s="26" t="s">
        <v>1687</v>
      </c>
      <c r="L3340" s="26" t="s">
        <v>1688</v>
      </c>
      <c r="M3340" s="26">
        <v>8.533274717265833</v>
      </c>
      <c r="N3340" s="26">
        <v>8</v>
      </c>
      <c r="O3340" s="26">
        <v>1771</v>
      </c>
      <c r="P3340" s="39" t="s">
        <v>1689</v>
      </c>
    </row>
    <row r="3341" spans="2:16" x14ac:dyDescent="0.45">
      <c r="B3341" s="26">
        <v>161</v>
      </c>
      <c r="K3341" s="26" t="s">
        <v>1690</v>
      </c>
      <c r="L3341" s="26" t="s">
        <v>1691</v>
      </c>
      <c r="M3341" s="26">
        <v>2.8992942081166979</v>
      </c>
      <c r="N3341" s="26">
        <v>3</v>
      </c>
      <c r="O3341" s="26">
        <v>1779</v>
      </c>
      <c r="P3341" s="39" t="s">
        <v>1692</v>
      </c>
    </row>
    <row r="3342" spans="2:16" x14ac:dyDescent="0.45">
      <c r="B3342" s="26">
        <v>162</v>
      </c>
      <c r="K3342" s="26" t="s">
        <v>1693</v>
      </c>
      <c r="L3342" s="26" t="s">
        <v>1694</v>
      </c>
      <c r="M3342" s="26">
        <v>1.523037842920383</v>
      </c>
      <c r="N3342" s="26">
        <v>8</v>
      </c>
      <c r="O3342" s="26">
        <v>1782</v>
      </c>
      <c r="P3342" s="39" t="s">
        <v>1695</v>
      </c>
    </row>
    <row r="3343" spans="2:16" x14ac:dyDescent="0.45">
      <c r="B3343" s="26">
        <v>163</v>
      </c>
      <c r="K3343" s="26" t="s">
        <v>1696</v>
      </c>
      <c r="L3343" s="26" t="s">
        <v>1697</v>
      </c>
      <c r="M3343" s="26">
        <v>2.2702697996860399</v>
      </c>
      <c r="N3343" s="26">
        <v>12</v>
      </c>
      <c r="O3343" s="26">
        <v>1790</v>
      </c>
      <c r="P3343" s="39" t="s">
        <v>1698</v>
      </c>
    </row>
    <row r="3344" spans="2:16" x14ac:dyDescent="0.45">
      <c r="B3344" s="26">
        <v>164</v>
      </c>
      <c r="K3344" s="26" t="s">
        <v>1699</v>
      </c>
      <c r="L3344" s="26" t="s">
        <v>1700</v>
      </c>
      <c r="M3344" s="26">
        <v>3.8986108024691069</v>
      </c>
      <c r="N3344" s="26">
        <v>3</v>
      </c>
      <c r="O3344" s="26">
        <v>1802</v>
      </c>
      <c r="P3344" s="39" t="s">
        <v>1701</v>
      </c>
    </row>
    <row r="3345" spans="2:16" x14ac:dyDescent="0.45">
      <c r="B3345" s="26">
        <v>165</v>
      </c>
      <c r="K3345" s="26" t="s">
        <v>1702</v>
      </c>
      <c r="L3345" s="26" t="s">
        <v>1703</v>
      </c>
      <c r="M3345" s="26">
        <v>2.8082817205915962</v>
      </c>
      <c r="N3345" s="26">
        <v>12</v>
      </c>
      <c r="O3345" s="26">
        <v>1805</v>
      </c>
      <c r="P3345" s="39" t="s">
        <v>1704</v>
      </c>
    </row>
    <row r="3346" spans="2:16" x14ac:dyDescent="0.45">
      <c r="B3346" s="26">
        <v>166</v>
      </c>
      <c r="K3346" s="26" t="s">
        <v>1705</v>
      </c>
      <c r="L3346" s="26" t="s">
        <v>1706</v>
      </c>
      <c r="M3346" s="26">
        <v>1.955259114261731</v>
      </c>
      <c r="N3346" s="26">
        <v>8</v>
      </c>
      <c r="O3346" s="26">
        <v>1817</v>
      </c>
      <c r="P3346" s="39" t="s">
        <v>1707</v>
      </c>
    </row>
    <row r="3347" spans="2:16" x14ac:dyDescent="0.45">
      <c r="B3347" s="26">
        <v>167</v>
      </c>
      <c r="K3347" s="26" t="s">
        <v>1708</v>
      </c>
      <c r="L3347" s="26" t="s">
        <v>1709</v>
      </c>
      <c r="M3347" s="26">
        <v>2.5952512549852842</v>
      </c>
      <c r="N3347" s="26">
        <v>26</v>
      </c>
      <c r="O3347" s="26">
        <v>1825</v>
      </c>
      <c r="P3347" s="39" t="s">
        <v>1710</v>
      </c>
    </row>
    <row r="3348" spans="2:16" x14ac:dyDescent="0.45">
      <c r="B3348" s="26">
        <v>168</v>
      </c>
      <c r="K3348" s="26" t="s">
        <v>1711</v>
      </c>
      <c r="L3348" s="26" t="s">
        <v>1712</v>
      </c>
      <c r="M3348" s="26">
        <v>1.1520953213485321</v>
      </c>
      <c r="N3348" s="26">
        <v>2</v>
      </c>
      <c r="O3348" s="26">
        <v>1851</v>
      </c>
      <c r="P3348" s="39" t="s">
        <v>1713</v>
      </c>
    </row>
    <row r="3349" spans="2:16" x14ac:dyDescent="0.45">
      <c r="B3349" s="26">
        <v>169</v>
      </c>
      <c r="K3349" s="26" t="s">
        <v>1714</v>
      </c>
      <c r="L3349" s="26" t="s">
        <v>1715</v>
      </c>
      <c r="M3349" s="26">
        <v>2.0414323518489228</v>
      </c>
      <c r="N3349" s="26">
        <v>13</v>
      </c>
      <c r="O3349" s="26">
        <v>1853</v>
      </c>
      <c r="P3349" s="39" t="s">
        <v>1716</v>
      </c>
    </row>
    <row r="3350" spans="2:16" x14ac:dyDescent="0.45">
      <c r="B3350" s="26">
        <v>170</v>
      </c>
      <c r="K3350" s="26" t="s">
        <v>1717</v>
      </c>
      <c r="L3350" s="26" t="s">
        <v>1718</v>
      </c>
      <c r="M3350" s="26">
        <v>6.2933907689609967</v>
      </c>
      <c r="N3350" s="26">
        <v>7</v>
      </c>
      <c r="O3350" s="26">
        <v>1866</v>
      </c>
      <c r="P3350" s="39" t="s">
        <v>1719</v>
      </c>
    </row>
    <row r="3351" spans="2:16" x14ac:dyDescent="0.45">
      <c r="B3351" s="26">
        <v>171</v>
      </c>
      <c r="K3351" s="26" t="s">
        <v>1720</v>
      </c>
      <c r="L3351" s="26" t="s">
        <v>1721</v>
      </c>
      <c r="M3351" s="26">
        <v>3.655691309778021</v>
      </c>
      <c r="N3351" s="26">
        <v>12</v>
      </c>
      <c r="O3351" s="26">
        <v>1873</v>
      </c>
      <c r="P3351" s="39" t="s">
        <v>1722</v>
      </c>
    </row>
    <row r="3352" spans="2:16" x14ac:dyDescent="0.45">
      <c r="B3352" s="26">
        <v>172</v>
      </c>
      <c r="K3352" s="26" t="s">
        <v>1723</v>
      </c>
      <c r="L3352" s="26" t="s">
        <v>1724</v>
      </c>
      <c r="M3352" s="26">
        <v>4.1141397598026836</v>
      </c>
      <c r="N3352" s="26">
        <v>15</v>
      </c>
      <c r="O3352" s="26">
        <v>1885</v>
      </c>
      <c r="P3352" s="39" t="s">
        <v>1725</v>
      </c>
    </row>
    <row r="3353" spans="2:16" x14ac:dyDescent="0.45">
      <c r="B3353" s="26">
        <v>173</v>
      </c>
      <c r="K3353" s="26" t="s">
        <v>1726</v>
      </c>
      <c r="L3353" s="26" t="s">
        <v>1727</v>
      </c>
      <c r="M3353" s="26">
        <v>5.0973387931651573</v>
      </c>
      <c r="N3353" s="26">
        <v>11</v>
      </c>
      <c r="O3353" s="26">
        <v>1900</v>
      </c>
      <c r="P3353" s="39" t="s">
        <v>1728</v>
      </c>
    </row>
    <row r="3354" spans="2:16" x14ac:dyDescent="0.45">
      <c r="B3354" s="26">
        <v>174</v>
      </c>
      <c r="K3354" s="26" t="s">
        <v>1729</v>
      </c>
      <c r="L3354" s="26" t="s">
        <v>1730</v>
      </c>
      <c r="M3354" s="26">
        <v>4.0866864389688908</v>
      </c>
      <c r="N3354" s="26">
        <v>10</v>
      </c>
      <c r="O3354" s="26">
        <v>1911</v>
      </c>
      <c r="P3354" s="39" t="s">
        <v>1731</v>
      </c>
    </row>
    <row r="3355" spans="2:16" x14ac:dyDescent="0.45">
      <c r="B3355" s="26">
        <v>175</v>
      </c>
      <c r="K3355" s="26" t="s">
        <v>1732</v>
      </c>
      <c r="L3355" s="26" t="s">
        <v>1733</v>
      </c>
      <c r="M3355" s="26">
        <v>3.1182711904410891</v>
      </c>
      <c r="N3355" s="26">
        <v>24</v>
      </c>
      <c r="O3355" s="26">
        <v>1921</v>
      </c>
      <c r="P3355" s="39" t="s">
        <v>1734</v>
      </c>
    </row>
    <row r="3356" spans="2:16" x14ac:dyDescent="0.45">
      <c r="B3356" s="26">
        <v>176</v>
      </c>
      <c r="K3356" s="26" t="s">
        <v>1300</v>
      </c>
      <c r="L3356" s="26" t="s">
        <v>1735</v>
      </c>
      <c r="M3356" s="26">
        <v>3.773016960555458</v>
      </c>
      <c r="N3356" s="26">
        <v>37</v>
      </c>
      <c r="O3356" s="26">
        <v>1945</v>
      </c>
      <c r="P3356" s="39" t="s">
        <v>1736</v>
      </c>
    </row>
    <row r="3357" spans="2:16" x14ac:dyDescent="0.45">
      <c r="B3357" s="26">
        <v>177</v>
      </c>
      <c r="K3357" s="26" t="s">
        <v>1737</v>
      </c>
      <c r="L3357" s="26" t="s">
        <v>1738</v>
      </c>
      <c r="M3357" s="26">
        <v>1.9040920248776001</v>
      </c>
      <c r="N3357" s="26">
        <v>5</v>
      </c>
      <c r="O3357" s="26">
        <v>1982</v>
      </c>
      <c r="P3357" s="39" t="s">
        <v>1739</v>
      </c>
    </row>
    <row r="3358" spans="2:16" x14ac:dyDescent="0.45">
      <c r="B3358" s="26">
        <v>178</v>
      </c>
      <c r="K3358" s="26" t="s">
        <v>1740</v>
      </c>
      <c r="L3358" s="26" t="s">
        <v>1741</v>
      </c>
      <c r="M3358" s="26">
        <v>3.224895311085946</v>
      </c>
      <c r="N3358" s="26">
        <v>4</v>
      </c>
      <c r="O3358" s="26">
        <v>1987</v>
      </c>
      <c r="P3358" s="39" t="s">
        <v>1742</v>
      </c>
    </row>
    <row r="3359" spans="2:16" x14ac:dyDescent="0.45">
      <c r="B3359" s="26">
        <v>179</v>
      </c>
      <c r="K3359" s="26" t="s">
        <v>1743</v>
      </c>
      <c r="L3359" s="26" t="s">
        <v>1744</v>
      </c>
      <c r="M3359" s="26">
        <v>2.7869193246592201</v>
      </c>
      <c r="N3359" s="26">
        <v>12</v>
      </c>
      <c r="O3359" s="26">
        <v>1991</v>
      </c>
      <c r="P3359" s="39" t="s">
        <v>1745</v>
      </c>
    </row>
    <row r="3360" spans="2:16" x14ac:dyDescent="0.45">
      <c r="B3360" s="26">
        <v>180</v>
      </c>
      <c r="K3360" s="26" t="s">
        <v>78</v>
      </c>
      <c r="L3360" s="26" t="s">
        <v>1746</v>
      </c>
      <c r="M3360" s="26">
        <v>2.8676106653146811</v>
      </c>
      <c r="N3360" s="26">
        <v>22</v>
      </c>
      <c r="O3360" s="26">
        <v>2003</v>
      </c>
      <c r="P3360" s="39" t="s">
        <v>1747</v>
      </c>
    </row>
    <row r="3361" spans="2:16" x14ac:dyDescent="0.45">
      <c r="B3361" s="26">
        <v>181</v>
      </c>
      <c r="K3361" s="26" t="s">
        <v>1748</v>
      </c>
      <c r="L3361" s="26" t="s">
        <v>1749</v>
      </c>
      <c r="M3361" s="26">
        <v>2.542080952038118</v>
      </c>
      <c r="N3361" s="26">
        <v>11</v>
      </c>
      <c r="O3361" s="26">
        <v>2025</v>
      </c>
      <c r="P3361" s="39" t="s">
        <v>1750</v>
      </c>
    </row>
    <row r="3362" spans="2:16" x14ac:dyDescent="0.45">
      <c r="B3362" s="26">
        <v>182</v>
      </c>
      <c r="K3362" s="26" t="s">
        <v>1751</v>
      </c>
      <c r="L3362" s="26" t="s">
        <v>1752</v>
      </c>
      <c r="M3362" s="26">
        <v>21.34935584351064</v>
      </c>
      <c r="N3362" s="26">
        <v>18</v>
      </c>
      <c r="O3362" s="26">
        <v>2036</v>
      </c>
      <c r="P3362" s="39" t="s">
        <v>1753</v>
      </c>
    </row>
    <row r="3363" spans="2:16" x14ac:dyDescent="0.45">
      <c r="B3363" s="26">
        <v>183</v>
      </c>
      <c r="K3363" s="26" t="s">
        <v>1754</v>
      </c>
      <c r="L3363" s="26" t="s">
        <v>1755</v>
      </c>
      <c r="M3363" s="26">
        <v>4.7773620158022929</v>
      </c>
      <c r="N3363" s="26">
        <v>6</v>
      </c>
      <c r="O3363" s="26">
        <v>2054</v>
      </c>
      <c r="P3363" s="39" t="s">
        <v>1756</v>
      </c>
    </row>
    <row r="3364" spans="2:16" x14ac:dyDescent="0.45">
      <c r="B3364" s="26">
        <v>184</v>
      </c>
      <c r="K3364" s="26" t="s">
        <v>1757</v>
      </c>
      <c r="L3364" s="26" t="s">
        <v>1758</v>
      </c>
      <c r="M3364" s="26">
        <v>3.0684623577216059</v>
      </c>
      <c r="N3364" s="26">
        <v>25</v>
      </c>
      <c r="O3364" s="26">
        <v>2060</v>
      </c>
      <c r="P3364" s="39" t="s">
        <v>1759</v>
      </c>
    </row>
    <row r="3365" spans="2:16" x14ac:dyDescent="0.45">
      <c r="B3365" s="26">
        <v>185</v>
      </c>
      <c r="K3365" s="26" t="s">
        <v>1760</v>
      </c>
      <c r="L3365" s="26" t="s">
        <v>1761</v>
      </c>
      <c r="M3365" s="26">
        <v>2.6974307914668989</v>
      </c>
      <c r="N3365" s="26">
        <v>14</v>
      </c>
      <c r="O3365" s="26">
        <v>2085</v>
      </c>
      <c r="P3365" s="39" t="s">
        <v>1762</v>
      </c>
    </row>
    <row r="3366" spans="2:16" x14ac:dyDescent="0.45">
      <c r="B3366" s="26">
        <v>186</v>
      </c>
      <c r="K3366" s="26" t="s">
        <v>1763</v>
      </c>
      <c r="L3366" s="26" t="s">
        <v>1764</v>
      </c>
      <c r="M3366" s="26">
        <v>2.481389075914131</v>
      </c>
      <c r="N3366" s="26">
        <v>23</v>
      </c>
      <c r="O3366" s="26">
        <v>2099</v>
      </c>
      <c r="P3366" s="39" t="s">
        <v>1765</v>
      </c>
    </row>
    <row r="3367" spans="2:16" x14ac:dyDescent="0.45">
      <c r="B3367" s="26">
        <v>187</v>
      </c>
      <c r="K3367" s="26" t="s">
        <v>1766</v>
      </c>
      <c r="L3367" s="26" t="s">
        <v>1767</v>
      </c>
      <c r="M3367" s="26">
        <v>2.3273052548850242</v>
      </c>
      <c r="N3367" s="26">
        <v>18</v>
      </c>
      <c r="O3367" s="26">
        <v>2122</v>
      </c>
      <c r="P3367" s="39" t="s">
        <v>1768</v>
      </c>
    </row>
    <row r="3368" spans="2:16" x14ac:dyDescent="0.45">
      <c r="B3368" s="26">
        <v>188</v>
      </c>
      <c r="K3368" s="26" t="s">
        <v>1769</v>
      </c>
      <c r="L3368" s="26" t="s">
        <v>1770</v>
      </c>
      <c r="M3368" s="26">
        <v>2.5274630109263549</v>
      </c>
      <c r="N3368" s="26">
        <v>28</v>
      </c>
      <c r="O3368" s="26">
        <v>2140</v>
      </c>
      <c r="P3368" s="39" t="s">
        <v>1771</v>
      </c>
    </row>
    <row r="3369" spans="2:16" x14ac:dyDescent="0.45">
      <c r="B3369" s="26">
        <v>189</v>
      </c>
      <c r="K3369" s="26" t="s">
        <v>1772</v>
      </c>
      <c r="L3369" s="26" t="s">
        <v>1773</v>
      </c>
      <c r="M3369" s="26">
        <v>2.200325846093143</v>
      </c>
      <c r="N3369" s="26">
        <v>13</v>
      </c>
      <c r="O3369" s="26">
        <v>2168</v>
      </c>
      <c r="P3369" s="39" t="s">
        <v>1774</v>
      </c>
    </row>
    <row r="3370" spans="2:16" x14ac:dyDescent="0.45">
      <c r="B3370" s="26">
        <v>190</v>
      </c>
      <c r="K3370" s="26" t="s">
        <v>1775</v>
      </c>
      <c r="L3370" s="26" t="s">
        <v>1776</v>
      </c>
      <c r="M3370" s="26">
        <v>2.3995875343661499</v>
      </c>
      <c r="N3370" s="26">
        <v>10</v>
      </c>
      <c r="O3370" s="26">
        <v>2181</v>
      </c>
      <c r="P3370" s="39" t="s">
        <v>1777</v>
      </c>
    </row>
    <row r="3371" spans="2:16" x14ac:dyDescent="0.45">
      <c r="B3371" s="26">
        <v>191</v>
      </c>
      <c r="K3371" s="26" t="s">
        <v>1778</v>
      </c>
      <c r="L3371" s="26" t="s">
        <v>1779</v>
      </c>
      <c r="M3371" s="26">
        <v>2.471829052921056</v>
      </c>
      <c r="N3371" s="26">
        <v>12</v>
      </c>
      <c r="O3371" s="26">
        <v>2191</v>
      </c>
      <c r="P3371" s="39" t="s">
        <v>1780</v>
      </c>
    </row>
    <row r="3372" spans="2:16" x14ac:dyDescent="0.45">
      <c r="B3372" s="26">
        <v>192</v>
      </c>
      <c r="K3372" s="26" t="s">
        <v>1781</v>
      </c>
      <c r="L3372" s="26" t="s">
        <v>1782</v>
      </c>
      <c r="M3372" s="26">
        <v>2.6955914761825279</v>
      </c>
      <c r="N3372" s="26">
        <v>13</v>
      </c>
      <c r="O3372" s="26">
        <v>2203</v>
      </c>
      <c r="P3372" s="39" t="s">
        <v>1783</v>
      </c>
    </row>
    <row r="3373" spans="2:16" x14ac:dyDescent="0.45">
      <c r="B3373" s="26">
        <v>193</v>
      </c>
      <c r="K3373" s="26" t="s">
        <v>1784</v>
      </c>
      <c r="L3373" s="26" t="s">
        <v>1785</v>
      </c>
      <c r="M3373" s="26">
        <v>3.0009861018900179</v>
      </c>
      <c r="N3373" s="26">
        <v>8</v>
      </c>
      <c r="O3373" s="26">
        <v>2216</v>
      </c>
      <c r="P3373" s="39" t="s">
        <v>1786</v>
      </c>
    </row>
    <row r="3374" spans="2:16" x14ac:dyDescent="0.45">
      <c r="B3374" s="26">
        <v>194</v>
      </c>
      <c r="K3374" s="26" t="s">
        <v>1787</v>
      </c>
      <c r="L3374" s="26" t="s">
        <v>1788</v>
      </c>
      <c r="M3374" s="26">
        <v>1.756590681806468</v>
      </c>
      <c r="N3374" s="26">
        <v>7</v>
      </c>
      <c r="O3374" s="26">
        <v>2224</v>
      </c>
      <c r="P3374" s="39" t="s">
        <v>1789</v>
      </c>
    </row>
    <row r="3375" spans="2:16" x14ac:dyDescent="0.45">
      <c r="B3375" s="26">
        <v>195</v>
      </c>
      <c r="K3375" s="26" t="s">
        <v>1790</v>
      </c>
      <c r="L3375" s="26" t="s">
        <v>1791</v>
      </c>
      <c r="M3375" s="26">
        <v>2.8921785320873412</v>
      </c>
      <c r="N3375" s="26">
        <v>8</v>
      </c>
      <c r="O3375" s="26">
        <v>2231</v>
      </c>
      <c r="P3375" s="39" t="s">
        <v>1792</v>
      </c>
    </row>
    <row r="3376" spans="2:16" x14ac:dyDescent="0.45">
      <c r="B3376" s="26">
        <v>196</v>
      </c>
      <c r="K3376" s="26" t="s">
        <v>1793</v>
      </c>
      <c r="L3376" s="26" t="s">
        <v>1794</v>
      </c>
      <c r="M3376" s="26">
        <v>4.0199859615212024</v>
      </c>
      <c r="N3376" s="26">
        <v>4</v>
      </c>
      <c r="O3376" s="26">
        <v>2239</v>
      </c>
      <c r="P3376" s="39" t="s">
        <v>1795</v>
      </c>
    </row>
    <row r="3377" spans="2:16" x14ac:dyDescent="0.45">
      <c r="B3377" s="26">
        <v>197</v>
      </c>
      <c r="K3377" s="26" t="s">
        <v>1796</v>
      </c>
      <c r="L3377" s="26" t="s">
        <v>1797</v>
      </c>
      <c r="M3377" s="26">
        <v>2.1386461554124718</v>
      </c>
      <c r="N3377" s="26">
        <v>4</v>
      </c>
      <c r="O3377" s="26">
        <v>2243</v>
      </c>
      <c r="P3377" s="39" t="s">
        <v>1798</v>
      </c>
    </row>
    <row r="3378" spans="2:16" x14ac:dyDescent="0.45">
      <c r="B3378" s="26">
        <v>198</v>
      </c>
      <c r="K3378" s="26" t="s">
        <v>1799</v>
      </c>
      <c r="L3378" s="26" t="s">
        <v>1800</v>
      </c>
      <c r="M3378" s="26">
        <v>2.7840599067705578</v>
      </c>
      <c r="N3378" s="26">
        <v>5</v>
      </c>
      <c r="O3378" s="26">
        <v>2247</v>
      </c>
      <c r="P3378" s="39" t="s">
        <v>1801</v>
      </c>
    </row>
    <row r="3379" spans="2:16" x14ac:dyDescent="0.45">
      <c r="B3379" s="26">
        <v>199</v>
      </c>
      <c r="K3379" s="26" t="s">
        <v>1802</v>
      </c>
      <c r="L3379" s="26" t="s">
        <v>1803</v>
      </c>
      <c r="M3379" s="26">
        <v>1.620025441431965</v>
      </c>
      <c r="N3379" s="26">
        <v>3</v>
      </c>
      <c r="O3379" s="26">
        <v>2252</v>
      </c>
      <c r="P3379" s="39" t="s">
        <v>1804</v>
      </c>
    </row>
    <row r="3380" spans="2:16" x14ac:dyDescent="0.45">
      <c r="B3380" s="26">
        <v>200</v>
      </c>
      <c r="K3380" s="26" t="s">
        <v>1805</v>
      </c>
      <c r="L3380" s="26" t="s">
        <v>1806</v>
      </c>
      <c r="M3380" s="26">
        <v>1.627365811542214</v>
      </c>
      <c r="N3380" s="26">
        <v>4</v>
      </c>
      <c r="O3380" s="26">
        <v>2255</v>
      </c>
      <c r="P3380" s="39" t="s">
        <v>1807</v>
      </c>
    </row>
    <row r="3381" spans="2:16" x14ac:dyDescent="0.45">
      <c r="B3381" s="26">
        <v>201</v>
      </c>
      <c r="K3381" s="26" t="s">
        <v>1808</v>
      </c>
      <c r="L3381" s="26" t="s">
        <v>1809</v>
      </c>
      <c r="M3381" s="26">
        <v>2.312599738379876</v>
      </c>
      <c r="N3381" s="26">
        <v>20</v>
      </c>
      <c r="O3381" s="26">
        <v>2259</v>
      </c>
      <c r="P3381" s="39" t="s">
        <v>1810</v>
      </c>
    </row>
    <row r="3382" spans="2:16" x14ac:dyDescent="0.45">
      <c r="B3382" s="26">
        <v>202</v>
      </c>
      <c r="K3382" s="26" t="s">
        <v>1811</v>
      </c>
      <c r="L3382" s="26" t="s">
        <v>1812</v>
      </c>
      <c r="M3382" s="26">
        <v>1.3166294483134089</v>
      </c>
      <c r="N3382" s="26">
        <v>31</v>
      </c>
      <c r="O3382" s="26">
        <v>2279</v>
      </c>
      <c r="P3382" s="39" t="s">
        <v>1813</v>
      </c>
    </row>
    <row r="3383" spans="2:16" x14ac:dyDescent="0.45">
      <c r="B3383" s="26">
        <v>203</v>
      </c>
      <c r="K3383" s="26" t="s">
        <v>1814</v>
      </c>
      <c r="L3383" s="26" t="s">
        <v>1815</v>
      </c>
      <c r="M3383" s="26">
        <v>1.4232915409508331</v>
      </c>
      <c r="N3383" s="26">
        <v>9</v>
      </c>
      <c r="O3383" s="26">
        <v>2310</v>
      </c>
      <c r="P3383" s="39" t="s">
        <v>1816</v>
      </c>
    </row>
    <row r="3384" spans="2:16" x14ac:dyDescent="0.45">
      <c r="B3384" s="26">
        <v>204</v>
      </c>
      <c r="K3384" s="26" t="s">
        <v>1817</v>
      </c>
      <c r="L3384" s="26" t="s">
        <v>1818</v>
      </c>
      <c r="M3384" s="26">
        <v>1.7887183084150819</v>
      </c>
      <c r="N3384" s="26">
        <v>13</v>
      </c>
      <c r="O3384" s="26">
        <v>2319</v>
      </c>
      <c r="P3384" s="39" t="s">
        <v>1819</v>
      </c>
    </row>
    <row r="3385" spans="2:16" x14ac:dyDescent="0.45">
      <c r="B3385" s="26">
        <v>205</v>
      </c>
      <c r="K3385" s="26" t="s">
        <v>1820</v>
      </c>
      <c r="L3385" s="26" t="s">
        <v>1821</v>
      </c>
      <c r="M3385" s="26">
        <v>1.665950718456167</v>
      </c>
      <c r="N3385" s="26">
        <v>5</v>
      </c>
      <c r="O3385" s="26">
        <v>2332</v>
      </c>
      <c r="P3385" s="39" t="s">
        <v>1822</v>
      </c>
    </row>
    <row r="3386" spans="2:16" x14ac:dyDescent="0.45">
      <c r="B3386" s="26">
        <v>206</v>
      </c>
      <c r="K3386" s="26" t="s">
        <v>1823</v>
      </c>
      <c r="L3386" s="26" t="s">
        <v>1824</v>
      </c>
      <c r="M3386" s="26">
        <v>4.5446735609177642</v>
      </c>
      <c r="N3386" s="26">
        <v>16</v>
      </c>
      <c r="O3386" s="26">
        <v>2337</v>
      </c>
      <c r="P3386" s="39" t="s">
        <v>1825</v>
      </c>
    </row>
    <row r="3387" spans="2:16" x14ac:dyDescent="0.45">
      <c r="B3387" s="26">
        <v>207</v>
      </c>
      <c r="K3387" s="26" t="s">
        <v>1826</v>
      </c>
      <c r="L3387" s="26" t="s">
        <v>1827</v>
      </c>
      <c r="M3387" s="26">
        <v>2.0419167536948222</v>
      </c>
      <c r="N3387" s="26">
        <v>17</v>
      </c>
      <c r="O3387" s="26">
        <v>2353</v>
      </c>
      <c r="P3387" s="39" t="s">
        <v>1828</v>
      </c>
    </row>
    <row r="3388" spans="2:16" x14ac:dyDescent="0.45">
      <c r="B3388" s="26">
        <v>208</v>
      </c>
      <c r="K3388" s="26" t="s">
        <v>1829</v>
      </c>
      <c r="L3388" s="26" t="s">
        <v>1830</v>
      </c>
      <c r="M3388" s="26">
        <v>2.4650365259553051</v>
      </c>
      <c r="N3388" s="26">
        <v>6</v>
      </c>
      <c r="O3388" s="26">
        <v>2370</v>
      </c>
      <c r="P3388" s="39" t="s">
        <v>1831</v>
      </c>
    </row>
    <row r="3389" spans="2:16" x14ac:dyDescent="0.45">
      <c r="B3389" s="26">
        <v>209</v>
      </c>
      <c r="K3389" s="26" t="s">
        <v>1832</v>
      </c>
      <c r="L3389" s="26" t="s">
        <v>1833</v>
      </c>
      <c r="M3389" s="26">
        <v>2.329547946855818</v>
      </c>
      <c r="N3389" s="26">
        <v>4</v>
      </c>
      <c r="O3389" s="26">
        <v>2376</v>
      </c>
      <c r="P3389" s="39" t="s">
        <v>1834</v>
      </c>
    </row>
    <row r="3390" spans="2:16" x14ac:dyDescent="0.45">
      <c r="B3390" s="26">
        <v>210</v>
      </c>
      <c r="K3390" s="26" t="s">
        <v>1835</v>
      </c>
      <c r="L3390" s="26" t="s">
        <v>1836</v>
      </c>
      <c r="M3390" s="26">
        <v>2.40396404822495</v>
      </c>
      <c r="N3390" s="26">
        <v>5</v>
      </c>
      <c r="O3390" s="26">
        <v>2380</v>
      </c>
      <c r="P3390" s="39" t="s">
        <v>1837</v>
      </c>
    </row>
    <row r="3391" spans="2:16" x14ac:dyDescent="0.45">
      <c r="B3391" s="26">
        <v>211</v>
      </c>
      <c r="K3391" s="26" t="s">
        <v>47</v>
      </c>
      <c r="L3391" s="26" t="s">
        <v>1838</v>
      </c>
      <c r="M3391" s="26">
        <v>2.2969096097858501</v>
      </c>
      <c r="N3391" s="26">
        <v>7</v>
      </c>
      <c r="O3391" s="26">
        <v>2385</v>
      </c>
      <c r="P3391" s="39" t="s">
        <v>1839</v>
      </c>
    </row>
    <row r="3392" spans="2:16" x14ac:dyDescent="0.45">
      <c r="B3392" s="26">
        <v>212</v>
      </c>
      <c r="K3392" s="26" t="s">
        <v>46</v>
      </c>
      <c r="L3392" s="26" t="s">
        <v>1840</v>
      </c>
      <c r="M3392" s="26">
        <v>1.916591096241792</v>
      </c>
      <c r="N3392" s="26">
        <v>27</v>
      </c>
      <c r="O3392" s="26">
        <v>2392</v>
      </c>
      <c r="P3392" s="39" t="s">
        <v>1841</v>
      </c>
    </row>
    <row r="3393" spans="2:16" x14ac:dyDescent="0.45">
      <c r="B3393" s="26">
        <v>213</v>
      </c>
      <c r="K3393" s="26" t="s">
        <v>1842</v>
      </c>
      <c r="L3393" s="26" t="s">
        <v>1843</v>
      </c>
      <c r="M3393" s="26">
        <v>2.6856475484551292</v>
      </c>
      <c r="N3393" s="26">
        <v>24</v>
      </c>
      <c r="O3393" s="26">
        <v>2419</v>
      </c>
      <c r="P3393" s="39" t="s">
        <v>1844</v>
      </c>
    </row>
    <row r="3394" spans="2:16" x14ac:dyDescent="0.45">
      <c r="B3394" s="26">
        <v>214</v>
      </c>
      <c r="K3394" s="26" t="s">
        <v>1845</v>
      </c>
      <c r="L3394" s="26" t="s">
        <v>1846</v>
      </c>
      <c r="M3394" s="26">
        <v>2.370338921086184</v>
      </c>
      <c r="N3394" s="26">
        <v>7</v>
      </c>
      <c r="O3394" s="26">
        <v>2443</v>
      </c>
      <c r="P3394" s="39" t="s">
        <v>1847</v>
      </c>
    </row>
    <row r="3395" spans="2:16" x14ac:dyDescent="0.45">
      <c r="B3395" s="26">
        <v>215</v>
      </c>
      <c r="K3395" s="26" t="s">
        <v>1848</v>
      </c>
      <c r="L3395" s="26" t="s">
        <v>1849</v>
      </c>
      <c r="M3395" s="26">
        <v>1.9860315116605101</v>
      </c>
      <c r="N3395" s="26">
        <v>11</v>
      </c>
      <c r="O3395" s="26">
        <v>2450</v>
      </c>
      <c r="P3395" s="39" t="s">
        <v>1850</v>
      </c>
    </row>
    <row r="3396" spans="2:16" x14ac:dyDescent="0.45">
      <c r="B3396" s="26">
        <v>216</v>
      </c>
      <c r="K3396" s="26" t="s">
        <v>1851</v>
      </c>
      <c r="L3396" s="26" t="s">
        <v>1852</v>
      </c>
      <c r="M3396" s="26">
        <v>1.564248991042372</v>
      </c>
      <c r="N3396" s="26">
        <v>5</v>
      </c>
      <c r="O3396" s="26">
        <v>2461</v>
      </c>
      <c r="P3396" s="39" t="s">
        <v>1853</v>
      </c>
    </row>
    <row r="3397" spans="2:16" x14ac:dyDescent="0.45">
      <c r="B3397" s="26">
        <v>217</v>
      </c>
      <c r="K3397" s="26" t="s">
        <v>1854</v>
      </c>
      <c r="L3397" s="26" t="s">
        <v>1855</v>
      </c>
      <c r="M3397" s="26">
        <v>2.0701726130978488</v>
      </c>
      <c r="N3397" s="26">
        <v>5</v>
      </c>
      <c r="O3397" s="26">
        <v>2466</v>
      </c>
      <c r="P3397" s="39" t="s">
        <v>1856</v>
      </c>
    </row>
    <row r="3398" spans="2:16" x14ac:dyDescent="0.45">
      <c r="B3398" s="26">
        <v>218</v>
      </c>
      <c r="K3398" s="26" t="s">
        <v>1857</v>
      </c>
      <c r="L3398" s="26" t="s">
        <v>1858</v>
      </c>
      <c r="M3398" s="26">
        <v>1.7116954708977481</v>
      </c>
      <c r="N3398" s="26">
        <v>11</v>
      </c>
      <c r="O3398" s="26">
        <v>2471</v>
      </c>
      <c r="P3398" s="39" t="s">
        <v>1859</v>
      </c>
    </row>
    <row r="3399" spans="2:16" x14ac:dyDescent="0.45">
      <c r="B3399" s="26">
        <v>219</v>
      </c>
      <c r="K3399" s="26" t="s">
        <v>1860</v>
      </c>
      <c r="L3399" s="26" t="s">
        <v>1861</v>
      </c>
      <c r="M3399" s="26">
        <v>2.2069221410631359</v>
      </c>
      <c r="N3399" s="26">
        <v>8</v>
      </c>
      <c r="O3399" s="26">
        <v>2482</v>
      </c>
      <c r="P3399" s="39" t="s">
        <v>1862</v>
      </c>
    </row>
    <row r="3400" spans="2:16" x14ac:dyDescent="0.45">
      <c r="B3400" s="26">
        <v>220</v>
      </c>
      <c r="K3400" s="26" t="s">
        <v>1863</v>
      </c>
      <c r="L3400" s="26" t="s">
        <v>1864</v>
      </c>
      <c r="M3400" s="26">
        <v>2.0768284618324202</v>
      </c>
      <c r="N3400" s="26">
        <v>26</v>
      </c>
      <c r="O3400" s="26">
        <v>2490</v>
      </c>
      <c r="P3400" s="39" t="s">
        <v>1865</v>
      </c>
    </row>
    <row r="3401" spans="2:16" x14ac:dyDescent="0.45">
      <c r="B3401" s="26">
        <v>221</v>
      </c>
      <c r="K3401" s="26" t="s">
        <v>1866</v>
      </c>
      <c r="L3401" s="26" t="s">
        <v>1867</v>
      </c>
      <c r="M3401" s="26">
        <v>1.1122274694127641</v>
      </c>
      <c r="N3401" s="26">
        <v>16</v>
      </c>
      <c r="O3401" s="26">
        <v>2516</v>
      </c>
      <c r="P3401" s="39" t="s">
        <v>1868</v>
      </c>
    </row>
    <row r="3402" spans="2:16" x14ac:dyDescent="0.45">
      <c r="B3402" s="26">
        <v>222</v>
      </c>
      <c r="K3402" s="26" t="s">
        <v>1869</v>
      </c>
      <c r="L3402" s="26" t="s">
        <v>1870</v>
      </c>
      <c r="M3402" s="26">
        <v>1.1383910345941759</v>
      </c>
      <c r="N3402" s="26">
        <v>10</v>
      </c>
      <c r="O3402" s="26">
        <v>2532</v>
      </c>
      <c r="P3402" s="39" t="s">
        <v>1871</v>
      </c>
    </row>
    <row r="3403" spans="2:16" x14ac:dyDescent="0.45">
      <c r="B3403" s="26">
        <v>223</v>
      </c>
      <c r="K3403" s="26" t="s">
        <v>1872</v>
      </c>
      <c r="L3403" s="26" t="s">
        <v>1873</v>
      </c>
      <c r="M3403" s="26">
        <v>1.6653202541272361</v>
      </c>
      <c r="N3403" s="26">
        <v>11</v>
      </c>
      <c r="O3403" s="26">
        <v>2542</v>
      </c>
      <c r="P3403" s="39" t="s">
        <v>1874</v>
      </c>
    </row>
    <row r="3404" spans="2:16" x14ac:dyDescent="0.45">
      <c r="B3404" s="26">
        <v>224</v>
      </c>
      <c r="K3404" s="26" t="s">
        <v>1875</v>
      </c>
      <c r="L3404" s="26" t="s">
        <v>1876</v>
      </c>
      <c r="M3404" s="26">
        <v>1.795629090719685</v>
      </c>
      <c r="N3404" s="26">
        <v>8</v>
      </c>
      <c r="O3404" s="26">
        <v>2553</v>
      </c>
      <c r="P3404" s="39" t="s">
        <v>1877</v>
      </c>
    </row>
    <row r="3405" spans="2:16" x14ac:dyDescent="0.45">
      <c r="B3405" s="26">
        <v>225</v>
      </c>
      <c r="K3405" s="26" t="s">
        <v>1878</v>
      </c>
      <c r="L3405" s="26" t="s">
        <v>1879</v>
      </c>
      <c r="M3405" s="26">
        <v>2.6509362837951018</v>
      </c>
      <c r="N3405" s="26">
        <v>14</v>
      </c>
      <c r="O3405" s="26">
        <v>2561</v>
      </c>
      <c r="P3405" s="39" t="s">
        <v>1880</v>
      </c>
    </row>
    <row r="3406" spans="2:16" x14ac:dyDescent="0.45">
      <c r="B3406" s="26">
        <v>226</v>
      </c>
      <c r="K3406" s="26" t="s">
        <v>1881</v>
      </c>
      <c r="L3406" s="26" t="s">
        <v>1882</v>
      </c>
      <c r="M3406" s="26">
        <v>1.617811348295811</v>
      </c>
      <c r="N3406" s="26">
        <v>4</v>
      </c>
      <c r="O3406" s="26">
        <v>2575</v>
      </c>
      <c r="P3406" s="39" t="s">
        <v>1883</v>
      </c>
    </row>
    <row r="3407" spans="2:16" x14ac:dyDescent="0.45">
      <c r="B3407" s="26">
        <v>227</v>
      </c>
      <c r="K3407" s="26" t="s">
        <v>1884</v>
      </c>
      <c r="L3407" s="26" t="s">
        <v>1885</v>
      </c>
      <c r="M3407" s="26">
        <v>1.3842464556947049</v>
      </c>
      <c r="N3407" s="26">
        <v>8</v>
      </c>
      <c r="O3407" s="26">
        <v>2579</v>
      </c>
      <c r="P3407" s="39" t="s">
        <v>1886</v>
      </c>
    </row>
    <row r="3408" spans="2:16" x14ac:dyDescent="0.45">
      <c r="B3408" s="26">
        <v>228</v>
      </c>
      <c r="K3408" s="26" t="s">
        <v>1887</v>
      </c>
      <c r="L3408" s="26" t="s">
        <v>1888</v>
      </c>
      <c r="M3408" s="26">
        <v>1.200485720115235</v>
      </c>
      <c r="N3408" s="26">
        <v>3</v>
      </c>
      <c r="O3408" s="26">
        <v>2587</v>
      </c>
      <c r="P3408" s="39" t="s">
        <v>1889</v>
      </c>
    </row>
    <row r="3409" spans="2:16" x14ac:dyDescent="0.45">
      <c r="B3409" s="26">
        <v>229</v>
      </c>
      <c r="K3409" s="26" t="s">
        <v>1890</v>
      </c>
      <c r="L3409" s="26" t="s">
        <v>1891</v>
      </c>
      <c r="M3409" s="26">
        <v>1.332425845291703</v>
      </c>
      <c r="N3409" s="26">
        <v>7</v>
      </c>
      <c r="O3409" s="26">
        <v>2590</v>
      </c>
      <c r="P3409" s="39" t="s">
        <v>1892</v>
      </c>
    </row>
    <row r="3410" spans="2:16" x14ac:dyDescent="0.45">
      <c r="B3410" s="26">
        <v>230</v>
      </c>
      <c r="K3410" s="26" t="s">
        <v>1893</v>
      </c>
      <c r="L3410" s="26" t="s">
        <v>1894</v>
      </c>
      <c r="M3410" s="26">
        <v>1.416666178221766</v>
      </c>
      <c r="N3410" s="26">
        <v>3</v>
      </c>
      <c r="O3410" s="26">
        <v>2597</v>
      </c>
      <c r="P3410" s="39" t="s">
        <v>1895</v>
      </c>
    </row>
    <row r="3411" spans="2:16" x14ac:dyDescent="0.45">
      <c r="B3411" s="26">
        <v>231</v>
      </c>
      <c r="K3411" s="26" t="s">
        <v>1896</v>
      </c>
      <c r="L3411" s="26" t="s">
        <v>1897</v>
      </c>
      <c r="M3411" s="26">
        <v>1.147298292791189</v>
      </c>
      <c r="N3411" s="26">
        <v>6</v>
      </c>
      <c r="O3411" s="26">
        <v>2600</v>
      </c>
      <c r="P3411" s="39" t="s">
        <v>1898</v>
      </c>
    </row>
    <row r="3412" spans="2:16" x14ac:dyDescent="0.45">
      <c r="B3412" s="26">
        <v>232</v>
      </c>
      <c r="K3412" s="26" t="s">
        <v>1899</v>
      </c>
      <c r="L3412" s="26" t="s">
        <v>1900</v>
      </c>
      <c r="M3412" s="26">
        <v>1.413285744266175</v>
      </c>
      <c r="N3412" s="26">
        <v>7</v>
      </c>
      <c r="O3412" s="26">
        <v>2606</v>
      </c>
      <c r="P3412" s="39" t="s">
        <v>1901</v>
      </c>
    </row>
    <row r="3413" spans="2:16" x14ac:dyDescent="0.45">
      <c r="B3413" s="26">
        <v>233</v>
      </c>
      <c r="K3413" s="26" t="s">
        <v>1902</v>
      </c>
      <c r="L3413" s="26" t="s">
        <v>1903</v>
      </c>
      <c r="M3413" s="26">
        <v>1.4335213714867641</v>
      </c>
      <c r="N3413" s="26">
        <v>9</v>
      </c>
      <c r="O3413" s="26">
        <v>2613</v>
      </c>
      <c r="P3413" s="39" t="s">
        <v>1904</v>
      </c>
    </row>
    <row r="3414" spans="2:16" x14ac:dyDescent="0.45">
      <c r="B3414" s="26">
        <v>234</v>
      </c>
      <c r="K3414" s="26" t="s">
        <v>1905</v>
      </c>
      <c r="L3414" s="26" t="s">
        <v>1906</v>
      </c>
      <c r="M3414" s="26">
        <v>1.140978588470442</v>
      </c>
      <c r="N3414" s="26">
        <v>5</v>
      </c>
      <c r="O3414" s="26">
        <v>2622</v>
      </c>
      <c r="P3414" s="39" t="s">
        <v>1907</v>
      </c>
    </row>
    <row r="3415" spans="2:16" x14ac:dyDescent="0.45">
      <c r="B3415" s="26">
        <v>235</v>
      </c>
      <c r="K3415" s="26" t="s">
        <v>1908</v>
      </c>
      <c r="L3415" s="26" t="s">
        <v>1909</v>
      </c>
      <c r="M3415" s="26">
        <v>1.039196606251664</v>
      </c>
      <c r="N3415" s="26">
        <v>4</v>
      </c>
      <c r="O3415" s="26">
        <v>2627</v>
      </c>
      <c r="P3415" s="39" t="s">
        <v>1910</v>
      </c>
    </row>
    <row r="3416" spans="2:16" x14ac:dyDescent="0.45">
      <c r="B3416" s="26">
        <v>236</v>
      </c>
      <c r="K3416" s="26" t="s">
        <v>1911</v>
      </c>
      <c r="L3416" s="26" t="s">
        <v>1912</v>
      </c>
      <c r="M3416" s="26">
        <v>1.366246368927341</v>
      </c>
      <c r="N3416" s="26">
        <v>13</v>
      </c>
      <c r="O3416" s="26">
        <v>2631</v>
      </c>
      <c r="P3416" s="39" t="s">
        <v>1913</v>
      </c>
    </row>
    <row r="3417" spans="2:16" x14ac:dyDescent="0.45">
      <c r="B3417" s="26">
        <v>237</v>
      </c>
      <c r="K3417" s="26" t="s">
        <v>1353</v>
      </c>
      <c r="L3417" s="26" t="s">
        <v>1914</v>
      </c>
      <c r="M3417" s="26">
        <v>2.422665830109394</v>
      </c>
      <c r="N3417" s="26">
        <v>4</v>
      </c>
      <c r="O3417" s="26">
        <v>2644</v>
      </c>
      <c r="P3417" s="39" t="s">
        <v>1915</v>
      </c>
    </row>
    <row r="3418" spans="2:16" x14ac:dyDescent="0.45">
      <c r="B3418" s="26">
        <v>238</v>
      </c>
      <c r="K3418" s="26" t="s">
        <v>1916</v>
      </c>
      <c r="L3418" s="26" t="s">
        <v>1917</v>
      </c>
      <c r="M3418" s="26">
        <v>2.737368652142699</v>
      </c>
      <c r="N3418" s="26">
        <v>17</v>
      </c>
      <c r="O3418" s="26">
        <v>2648</v>
      </c>
      <c r="P3418" s="39" t="s">
        <v>1918</v>
      </c>
    </row>
    <row r="3419" spans="2:16" x14ac:dyDescent="0.45">
      <c r="B3419" s="26">
        <v>239</v>
      </c>
      <c r="K3419" s="26" t="s">
        <v>1919</v>
      </c>
      <c r="L3419" s="26" t="s">
        <v>1920</v>
      </c>
      <c r="M3419" s="26">
        <v>2.0177963320554699</v>
      </c>
      <c r="N3419" s="26">
        <v>5</v>
      </c>
      <c r="O3419" s="26">
        <v>2665</v>
      </c>
      <c r="P3419" s="39" t="s">
        <v>1921</v>
      </c>
    </row>
    <row r="3420" spans="2:16" x14ac:dyDescent="0.45">
      <c r="B3420" s="26">
        <v>240</v>
      </c>
      <c r="K3420" s="26" t="s">
        <v>1922</v>
      </c>
      <c r="L3420" s="26" t="s">
        <v>1923</v>
      </c>
      <c r="M3420" s="26">
        <v>2.5800492195409799</v>
      </c>
      <c r="N3420" s="26">
        <v>5</v>
      </c>
      <c r="O3420" s="26">
        <v>2670</v>
      </c>
      <c r="P3420" s="39" t="s">
        <v>1924</v>
      </c>
    </row>
    <row r="3421" spans="2:16" x14ac:dyDescent="0.45">
      <c r="B3421" s="26">
        <v>241</v>
      </c>
      <c r="K3421" s="26" t="s">
        <v>1925</v>
      </c>
      <c r="L3421" s="26" t="s">
        <v>1926</v>
      </c>
      <c r="M3421" s="26">
        <v>2.3939041806028021</v>
      </c>
      <c r="N3421" s="26">
        <v>10</v>
      </c>
      <c r="O3421" s="26">
        <v>2675</v>
      </c>
      <c r="P3421" s="39" t="s">
        <v>1927</v>
      </c>
    </row>
    <row r="3422" spans="2:16" x14ac:dyDescent="0.45">
      <c r="B3422" s="26">
        <v>242</v>
      </c>
      <c r="K3422" s="26" t="s">
        <v>1928</v>
      </c>
      <c r="L3422" s="26" t="s">
        <v>1929</v>
      </c>
      <c r="M3422" s="26">
        <v>5.3487004231974709</v>
      </c>
      <c r="N3422" s="26">
        <v>9</v>
      </c>
      <c r="O3422" s="26">
        <v>2685</v>
      </c>
      <c r="P3422" s="39" t="s">
        <v>1930</v>
      </c>
    </row>
    <row r="3423" spans="2:16" x14ac:dyDescent="0.45">
      <c r="B3423" s="26">
        <v>243</v>
      </c>
      <c r="K3423" s="26" t="s">
        <v>1931</v>
      </c>
      <c r="L3423" s="26" t="s">
        <v>1932</v>
      </c>
      <c r="M3423" s="26">
        <v>2.349713467036354</v>
      </c>
      <c r="N3423" s="26">
        <v>5</v>
      </c>
      <c r="O3423" s="26">
        <v>2694</v>
      </c>
      <c r="P3423" s="39" t="s">
        <v>1813</v>
      </c>
    </row>
    <row r="3424" spans="2:16" x14ac:dyDescent="0.45">
      <c r="B3424" s="26">
        <v>244</v>
      </c>
      <c r="K3424" s="26" t="s">
        <v>1933</v>
      </c>
      <c r="L3424" s="26" t="s">
        <v>1934</v>
      </c>
      <c r="M3424" s="26">
        <v>3.750242788844488</v>
      </c>
      <c r="N3424" s="26">
        <v>6</v>
      </c>
      <c r="O3424" s="26">
        <v>2699</v>
      </c>
      <c r="P3424" s="39" t="s">
        <v>1935</v>
      </c>
    </row>
    <row r="3425" spans="2:16" x14ac:dyDescent="0.45">
      <c r="B3425" s="26">
        <v>245</v>
      </c>
      <c r="K3425" s="26" t="s">
        <v>1936</v>
      </c>
      <c r="L3425" s="26" t="s">
        <v>1937</v>
      </c>
      <c r="M3425" s="26">
        <v>2.754161755810757</v>
      </c>
      <c r="N3425" s="26">
        <v>3</v>
      </c>
      <c r="O3425" s="26">
        <v>2705</v>
      </c>
      <c r="P3425" s="39" t="s">
        <v>1938</v>
      </c>
    </row>
    <row r="3426" spans="2:16" x14ac:dyDescent="0.45">
      <c r="B3426" s="26">
        <v>246</v>
      </c>
      <c r="K3426" s="26" t="s">
        <v>1939</v>
      </c>
      <c r="L3426" s="26" t="s">
        <v>1940</v>
      </c>
      <c r="M3426" s="26">
        <v>3.29153761557588</v>
      </c>
      <c r="N3426" s="26">
        <v>8</v>
      </c>
      <c r="O3426" s="26">
        <v>2708</v>
      </c>
      <c r="P3426" s="39" t="s">
        <v>1941</v>
      </c>
    </row>
    <row r="3427" spans="2:16" x14ac:dyDescent="0.45">
      <c r="B3427" s="26">
        <v>247</v>
      </c>
      <c r="K3427" s="26" t="s">
        <v>1942</v>
      </c>
      <c r="L3427" s="26" t="s">
        <v>1943</v>
      </c>
      <c r="M3427" s="26">
        <v>3.4355280743729431</v>
      </c>
      <c r="N3427" s="26">
        <v>2</v>
      </c>
      <c r="O3427" s="26">
        <v>2716</v>
      </c>
      <c r="P3427" s="39" t="s">
        <v>1944</v>
      </c>
    </row>
    <row r="3428" spans="2:16" x14ac:dyDescent="0.45">
      <c r="B3428" s="26">
        <v>248</v>
      </c>
      <c r="K3428" s="26" t="s">
        <v>1945</v>
      </c>
      <c r="L3428" s="26" t="s">
        <v>1946</v>
      </c>
      <c r="M3428" s="26">
        <v>1.2566372242027559</v>
      </c>
      <c r="N3428" s="26">
        <v>14</v>
      </c>
      <c r="O3428" s="26">
        <v>2718</v>
      </c>
      <c r="P3428" s="39" t="s">
        <v>1856</v>
      </c>
    </row>
    <row r="3429" spans="2:16" x14ac:dyDescent="0.45">
      <c r="B3429" s="26">
        <v>249</v>
      </c>
      <c r="K3429" s="26" t="s">
        <v>1947</v>
      </c>
      <c r="L3429" s="26" t="s">
        <v>1948</v>
      </c>
      <c r="M3429" s="26">
        <v>0.48490465312910169</v>
      </c>
      <c r="N3429" s="26">
        <v>1</v>
      </c>
      <c r="O3429" s="26">
        <v>2732</v>
      </c>
      <c r="P3429" s="39" t="s">
        <v>1949</v>
      </c>
    </row>
    <row r="3430" spans="2:16" x14ac:dyDescent="0.45">
      <c r="B3430" s="26">
        <v>250</v>
      </c>
      <c r="K3430" s="26" t="s">
        <v>1950</v>
      </c>
      <c r="L3430" s="26" t="s">
        <v>1951</v>
      </c>
      <c r="M3430" s="26">
        <v>2.7152688709372539</v>
      </c>
      <c r="N3430" s="26">
        <v>6</v>
      </c>
      <c r="O3430" s="26">
        <v>2733</v>
      </c>
      <c r="P3430" s="39" t="s">
        <v>1859</v>
      </c>
    </row>
    <row r="3431" spans="2:16" x14ac:dyDescent="0.45">
      <c r="B3431" s="26">
        <v>251</v>
      </c>
      <c r="K3431" s="26" t="s">
        <v>1952</v>
      </c>
      <c r="L3431" s="26" t="s">
        <v>1953</v>
      </c>
      <c r="M3431" s="26">
        <v>3.2477918251918991</v>
      </c>
      <c r="N3431" s="26">
        <v>11</v>
      </c>
      <c r="O3431" s="26">
        <v>2739</v>
      </c>
      <c r="P3431" s="39" t="s">
        <v>1892</v>
      </c>
    </row>
    <row r="3432" spans="2:16" x14ac:dyDescent="0.45">
      <c r="B3432" s="26">
        <v>252</v>
      </c>
      <c r="K3432" s="26" t="s">
        <v>1954</v>
      </c>
      <c r="L3432" s="26" t="s">
        <v>1955</v>
      </c>
      <c r="M3432" s="26">
        <v>1.4569356113571961</v>
      </c>
      <c r="N3432" s="26">
        <v>14</v>
      </c>
      <c r="O3432" s="26">
        <v>2750</v>
      </c>
      <c r="P3432" s="39" t="s">
        <v>1956</v>
      </c>
    </row>
    <row r="3433" spans="2:16" x14ac:dyDescent="0.45">
      <c r="B3433" s="26">
        <v>253</v>
      </c>
      <c r="K3433" s="26" t="s">
        <v>1957</v>
      </c>
      <c r="L3433" s="26" t="s">
        <v>1958</v>
      </c>
      <c r="M3433" s="26">
        <v>2.2751277780074042</v>
      </c>
      <c r="N3433" s="26">
        <v>10</v>
      </c>
      <c r="O3433" s="26">
        <v>2764</v>
      </c>
      <c r="P3433" s="39" t="s">
        <v>1895</v>
      </c>
    </row>
    <row r="3434" spans="2:16" x14ac:dyDescent="0.45">
      <c r="B3434" s="26">
        <v>254</v>
      </c>
      <c r="K3434" s="26" t="s">
        <v>1959</v>
      </c>
      <c r="L3434" s="26" t="s">
        <v>1960</v>
      </c>
      <c r="M3434" s="26">
        <v>1.455957189567598</v>
      </c>
      <c r="N3434" s="26">
        <v>19</v>
      </c>
      <c r="O3434" s="26">
        <v>2774</v>
      </c>
      <c r="P3434" s="39" t="s">
        <v>1865</v>
      </c>
    </row>
    <row r="3435" spans="2:16" x14ac:dyDescent="0.45">
      <c r="B3435" s="26">
        <v>255</v>
      </c>
      <c r="K3435" s="26" t="s">
        <v>1961</v>
      </c>
      <c r="L3435" s="26" t="s">
        <v>1962</v>
      </c>
      <c r="M3435" s="26">
        <v>1.355163456964724</v>
      </c>
      <c r="N3435" s="26">
        <v>7</v>
      </c>
      <c r="O3435" s="26">
        <v>2793</v>
      </c>
      <c r="P3435" s="39" t="s">
        <v>1963</v>
      </c>
    </row>
    <row r="3436" spans="2:16" x14ac:dyDescent="0.45">
      <c r="B3436" s="26">
        <v>256</v>
      </c>
      <c r="K3436" s="26" t="s">
        <v>1964</v>
      </c>
      <c r="L3436" s="26" t="s">
        <v>1965</v>
      </c>
      <c r="M3436" s="26">
        <v>1.564326281314842</v>
      </c>
      <c r="N3436" s="26">
        <v>6</v>
      </c>
      <c r="O3436" s="26">
        <v>2800</v>
      </c>
      <c r="P3436" s="39" t="s">
        <v>1918</v>
      </c>
    </row>
    <row r="3437" spans="2:16" x14ac:dyDescent="0.45">
      <c r="B3437" s="26">
        <v>257</v>
      </c>
      <c r="K3437" s="26" t="s">
        <v>1966</v>
      </c>
      <c r="L3437" s="26" t="s">
        <v>1967</v>
      </c>
      <c r="M3437" s="26">
        <v>1.7596041792198229</v>
      </c>
      <c r="N3437" s="26">
        <v>16</v>
      </c>
      <c r="O3437" s="26">
        <v>2806</v>
      </c>
      <c r="P3437" s="39" t="s">
        <v>1968</v>
      </c>
    </row>
    <row r="3438" spans="2:16" x14ac:dyDescent="0.45">
      <c r="B3438" s="26">
        <v>258</v>
      </c>
      <c r="K3438" s="26" t="s">
        <v>1969</v>
      </c>
      <c r="L3438" s="26" t="s">
        <v>1970</v>
      </c>
      <c r="M3438" s="26">
        <v>2.8013326390039022</v>
      </c>
      <c r="N3438" s="26">
        <v>5</v>
      </c>
      <c r="O3438" s="26">
        <v>2822</v>
      </c>
      <c r="P3438" s="39" t="s">
        <v>1921</v>
      </c>
    </row>
    <row r="3439" spans="2:16" x14ac:dyDescent="0.45">
      <c r="B3439" s="26">
        <v>259</v>
      </c>
      <c r="K3439" s="26" t="s">
        <v>1971</v>
      </c>
      <c r="L3439" s="26" t="s">
        <v>1972</v>
      </c>
      <c r="M3439" s="26">
        <v>1.8208296736576211</v>
      </c>
      <c r="N3439" s="26">
        <v>5</v>
      </c>
      <c r="O3439" s="26">
        <v>2827</v>
      </c>
      <c r="P3439" s="39" t="s">
        <v>1973</v>
      </c>
    </row>
    <row r="3440" spans="2:16" x14ac:dyDescent="0.45">
      <c r="B3440" s="26">
        <v>260</v>
      </c>
      <c r="K3440" s="26" t="s">
        <v>1203</v>
      </c>
      <c r="L3440" s="26" t="s">
        <v>1974</v>
      </c>
      <c r="M3440" s="26">
        <v>1.816736884117482</v>
      </c>
      <c r="N3440" s="26">
        <v>32</v>
      </c>
      <c r="O3440" s="26">
        <v>2832</v>
      </c>
      <c r="P3440" s="39" t="s">
        <v>1975</v>
      </c>
    </row>
    <row r="3441" spans="2:16" x14ac:dyDescent="0.45">
      <c r="B3441" s="26">
        <v>261</v>
      </c>
      <c r="K3441" s="26" t="s">
        <v>1380</v>
      </c>
      <c r="L3441" s="26" t="s">
        <v>1976</v>
      </c>
      <c r="M3441" s="26">
        <v>3.2216047813836259</v>
      </c>
      <c r="N3441" s="26">
        <v>1</v>
      </c>
      <c r="O3441" s="26">
        <v>2864</v>
      </c>
      <c r="P3441" s="39" t="s">
        <v>1977</v>
      </c>
    </row>
    <row r="3442" spans="2:16" x14ac:dyDescent="0.45">
      <c r="B3442" s="26">
        <v>262</v>
      </c>
      <c r="K3442" s="26" t="s">
        <v>1978</v>
      </c>
      <c r="L3442" s="26" t="s">
        <v>1979</v>
      </c>
      <c r="M3442" s="26">
        <v>1.603401694457852</v>
      </c>
      <c r="N3442" s="26">
        <v>2</v>
      </c>
      <c r="O3442" s="26">
        <v>2865</v>
      </c>
      <c r="P3442" s="39" t="s">
        <v>1924</v>
      </c>
    </row>
    <row r="3443" spans="2:16" x14ac:dyDescent="0.45">
      <c r="B3443" s="26">
        <v>263</v>
      </c>
      <c r="K3443" s="26" t="s">
        <v>1980</v>
      </c>
      <c r="L3443" s="26" t="s">
        <v>1981</v>
      </c>
      <c r="M3443" s="26">
        <v>2.7647453090360159</v>
      </c>
      <c r="N3443" s="26">
        <v>5</v>
      </c>
      <c r="O3443" s="26">
        <v>2867</v>
      </c>
      <c r="P3443" s="39" t="s">
        <v>1813</v>
      </c>
    </row>
    <row r="3444" spans="2:16" x14ac:dyDescent="0.45">
      <c r="B3444" s="26">
        <v>264</v>
      </c>
      <c r="K3444" s="26" t="s">
        <v>1982</v>
      </c>
      <c r="L3444" s="26" t="s">
        <v>1983</v>
      </c>
      <c r="M3444" s="26">
        <v>1.97106165532976</v>
      </c>
      <c r="N3444" s="26">
        <v>2</v>
      </c>
      <c r="O3444" s="26">
        <v>2872</v>
      </c>
      <c r="P3444" s="39" t="s">
        <v>1941</v>
      </c>
    </row>
    <row r="3445" spans="2:16" x14ac:dyDescent="0.45">
      <c r="B3445" s="26">
        <v>265</v>
      </c>
      <c r="K3445" s="26" t="s">
        <v>55</v>
      </c>
      <c r="L3445" s="26" t="s">
        <v>1984</v>
      </c>
      <c r="M3445" s="26">
        <v>2.6087497875518242</v>
      </c>
      <c r="N3445" s="26">
        <v>8</v>
      </c>
      <c r="O3445" s="26">
        <v>2874</v>
      </c>
      <c r="P3445" s="39" t="s">
        <v>1944</v>
      </c>
    </row>
    <row r="3446" spans="2:16" x14ac:dyDescent="0.45">
      <c r="B3446" s="26">
        <v>266</v>
      </c>
      <c r="K3446" s="26" t="s">
        <v>1387</v>
      </c>
      <c r="L3446" s="26" t="s">
        <v>1985</v>
      </c>
      <c r="M3446" s="26">
        <v>2.3368680493963829</v>
      </c>
      <c r="N3446" s="26">
        <v>2</v>
      </c>
      <c r="O3446" s="26">
        <v>2882</v>
      </c>
      <c r="P3446" s="39" t="s">
        <v>1986</v>
      </c>
    </row>
    <row r="3447" spans="2:16" x14ac:dyDescent="0.45">
      <c r="B3447" s="26">
        <v>267</v>
      </c>
      <c r="K3447" s="26" t="s">
        <v>1987</v>
      </c>
      <c r="L3447" s="26" t="s">
        <v>1988</v>
      </c>
      <c r="M3447" s="26">
        <v>3.1549183124932441</v>
      </c>
      <c r="N3447" s="26">
        <v>4</v>
      </c>
      <c r="O3447" s="26">
        <v>2884</v>
      </c>
      <c r="P3447" s="39" t="s">
        <v>1892</v>
      </c>
    </row>
    <row r="3448" spans="2:16" x14ac:dyDescent="0.45">
      <c r="B3448" s="26">
        <v>268</v>
      </c>
      <c r="K3448" s="26" t="s">
        <v>1989</v>
      </c>
      <c r="L3448" s="26" t="s">
        <v>1990</v>
      </c>
      <c r="M3448" s="26">
        <v>2.5708312805865061</v>
      </c>
      <c r="N3448" s="26">
        <v>12</v>
      </c>
      <c r="O3448" s="26">
        <v>2888</v>
      </c>
      <c r="P3448" s="39" t="s">
        <v>1991</v>
      </c>
    </row>
    <row r="3449" spans="2:16" x14ac:dyDescent="0.45">
      <c r="B3449" s="26">
        <v>269</v>
      </c>
      <c r="K3449" s="26" t="s">
        <v>1992</v>
      </c>
      <c r="L3449" s="26" t="s">
        <v>1993</v>
      </c>
      <c r="M3449" s="26">
        <v>3.4586381607173431</v>
      </c>
      <c r="N3449" s="26">
        <v>4</v>
      </c>
      <c r="O3449" s="26">
        <v>2900</v>
      </c>
      <c r="P3449" s="39" t="s">
        <v>1865</v>
      </c>
    </row>
    <row r="3450" spans="2:16" x14ac:dyDescent="0.45">
      <c r="B3450" s="26">
        <v>270</v>
      </c>
      <c r="K3450" s="26" t="s">
        <v>1994</v>
      </c>
      <c r="L3450" s="26" t="s">
        <v>1995</v>
      </c>
      <c r="M3450" s="26">
        <v>2.908798462918718</v>
      </c>
      <c r="N3450" s="26">
        <v>3</v>
      </c>
      <c r="O3450" s="26">
        <v>2904</v>
      </c>
      <c r="P3450" s="39" t="s">
        <v>1973</v>
      </c>
    </row>
    <row r="3451" spans="2:16" x14ac:dyDescent="0.45">
      <c r="B3451" s="26">
        <v>271</v>
      </c>
      <c r="K3451" s="26" t="s">
        <v>1996</v>
      </c>
      <c r="L3451" s="26" t="s">
        <v>1997</v>
      </c>
      <c r="M3451" s="26">
        <v>1.7808665047004291</v>
      </c>
      <c r="N3451" s="26">
        <v>1</v>
      </c>
      <c r="O3451" s="26">
        <v>2907</v>
      </c>
      <c r="P3451" s="39" t="s">
        <v>1975</v>
      </c>
    </row>
    <row r="3452" spans="2:16" x14ac:dyDescent="0.45">
      <c r="B3452" s="26">
        <v>272</v>
      </c>
      <c r="K3452" s="26" t="s">
        <v>1998</v>
      </c>
      <c r="L3452" s="26" t="s">
        <v>1999</v>
      </c>
      <c r="M3452" s="26">
        <v>1.2984198370987301</v>
      </c>
      <c r="N3452" s="26">
        <v>1</v>
      </c>
      <c r="O3452" s="26">
        <v>2908</v>
      </c>
      <c r="P3452" s="39" t="s">
        <v>2000</v>
      </c>
    </row>
    <row r="3453" spans="2:16" x14ac:dyDescent="0.45">
      <c r="B3453" s="26">
        <v>273</v>
      </c>
      <c r="K3453" s="26" t="s">
        <v>1395</v>
      </c>
      <c r="L3453" s="26" t="s">
        <v>2001</v>
      </c>
      <c r="M3453" s="26">
        <v>3.0356673763113831</v>
      </c>
      <c r="N3453" s="26">
        <v>5</v>
      </c>
      <c r="O3453" s="26">
        <v>2909</v>
      </c>
      <c r="P3453" s="39" t="s">
        <v>2002</v>
      </c>
    </row>
    <row r="3454" spans="2:16" x14ac:dyDescent="0.45">
      <c r="B3454" s="26">
        <v>274</v>
      </c>
      <c r="K3454" s="26" t="s">
        <v>2003</v>
      </c>
      <c r="L3454" s="26" t="s">
        <v>2004</v>
      </c>
      <c r="M3454" s="26">
        <v>29.002627009129949</v>
      </c>
      <c r="N3454" s="26">
        <v>2</v>
      </c>
      <c r="O3454" s="26">
        <v>2914</v>
      </c>
      <c r="P3454" s="39" t="s">
        <v>2005</v>
      </c>
    </row>
    <row r="3455" spans="2:16" x14ac:dyDescent="0.45">
      <c r="B3455" s="26">
        <v>275</v>
      </c>
      <c r="K3455" s="26" t="s">
        <v>2006</v>
      </c>
      <c r="L3455" s="26" t="s">
        <v>2007</v>
      </c>
      <c r="M3455" s="26">
        <v>28.3778750562985</v>
      </c>
      <c r="N3455" s="26">
        <v>1</v>
      </c>
      <c r="O3455" s="26">
        <v>2916</v>
      </c>
      <c r="P3455" s="39" t="s">
        <v>2008</v>
      </c>
    </row>
    <row r="3456" spans="2:16" x14ac:dyDescent="0.45">
      <c r="B3456" s="26">
        <v>276</v>
      </c>
      <c r="K3456" s="26" t="s">
        <v>206</v>
      </c>
      <c r="L3456" s="26" t="s">
        <v>2009</v>
      </c>
      <c r="M3456" s="26">
        <v>1.5679866721328299</v>
      </c>
      <c r="N3456" s="26">
        <v>5</v>
      </c>
      <c r="O3456" s="26">
        <v>2917</v>
      </c>
      <c r="P3456" s="39" t="s">
        <v>2010</v>
      </c>
    </row>
    <row r="3457" spans="2:16" x14ac:dyDescent="0.45">
      <c r="B3457" s="26">
        <v>277</v>
      </c>
      <c r="K3457" s="26" t="s">
        <v>2011</v>
      </c>
      <c r="L3457" s="26" t="s">
        <v>2012</v>
      </c>
      <c r="M3457" s="26">
        <v>14.308168288722941</v>
      </c>
      <c r="N3457" s="26">
        <v>2</v>
      </c>
      <c r="O3457" s="26">
        <v>2922</v>
      </c>
      <c r="P3457" s="39" t="s">
        <v>2013</v>
      </c>
    </row>
    <row r="3458" spans="2:16" x14ac:dyDescent="0.45">
      <c r="B3458" s="26">
        <v>278</v>
      </c>
      <c r="K3458" s="26" t="s">
        <v>2014</v>
      </c>
      <c r="L3458" s="26" t="s">
        <v>2015</v>
      </c>
      <c r="M3458" s="26">
        <v>1.0305611936519301</v>
      </c>
      <c r="N3458" s="26">
        <v>4</v>
      </c>
      <c r="O3458" s="26">
        <v>2924</v>
      </c>
      <c r="P3458" s="39" t="s">
        <v>2016</v>
      </c>
    </row>
    <row r="3459" spans="2:16" x14ac:dyDescent="0.45">
      <c r="B3459" s="26">
        <v>279</v>
      </c>
      <c r="K3459" s="26" t="s">
        <v>2017</v>
      </c>
      <c r="L3459" s="26" t="s">
        <v>2018</v>
      </c>
      <c r="M3459" s="26">
        <v>1.541981035901294</v>
      </c>
      <c r="N3459" s="26">
        <v>1</v>
      </c>
      <c r="O3459" s="26">
        <v>2928</v>
      </c>
      <c r="P3459" s="39" t="s">
        <v>2019</v>
      </c>
    </row>
    <row r="3460" spans="2:16" x14ac:dyDescent="0.45">
      <c r="B3460" s="26">
        <v>280</v>
      </c>
      <c r="K3460" s="26" t="s">
        <v>2020</v>
      </c>
      <c r="L3460" s="26" t="s">
        <v>2021</v>
      </c>
      <c r="M3460" s="26">
        <v>6.0689291826782901</v>
      </c>
      <c r="N3460" s="26">
        <v>1</v>
      </c>
      <c r="O3460" s="26">
        <v>2929</v>
      </c>
      <c r="P3460" s="39" t="s">
        <v>2022</v>
      </c>
    </row>
    <row r="3461" spans="2:16" x14ac:dyDescent="0.45">
      <c r="B3461" s="26">
        <v>281</v>
      </c>
      <c r="K3461" s="26" t="s">
        <v>2023</v>
      </c>
      <c r="L3461" s="26" t="s">
        <v>2024</v>
      </c>
      <c r="M3461" s="26">
        <v>15.25895177418778</v>
      </c>
      <c r="N3461" s="26">
        <v>1</v>
      </c>
      <c r="O3461" s="26">
        <v>2930</v>
      </c>
      <c r="P3461" s="39" t="s">
        <v>2025</v>
      </c>
    </row>
    <row r="3462" spans="2:16" x14ac:dyDescent="0.45">
      <c r="B3462" s="26">
        <v>282</v>
      </c>
      <c r="K3462" s="26" t="s">
        <v>51</v>
      </c>
      <c r="L3462" s="26" t="s">
        <v>2026</v>
      </c>
      <c r="M3462" s="26">
        <v>9.0758477151142429</v>
      </c>
      <c r="N3462" s="26">
        <v>1</v>
      </c>
      <c r="O3462" s="26">
        <v>2931</v>
      </c>
      <c r="P3462" s="39" t="s">
        <v>2027</v>
      </c>
    </row>
    <row r="3463" spans="2:16" x14ac:dyDescent="0.45">
      <c r="B3463" s="26">
        <v>283</v>
      </c>
      <c r="K3463" s="26" t="s">
        <v>2028</v>
      </c>
      <c r="L3463" s="26" t="s">
        <v>2029</v>
      </c>
      <c r="M3463" s="26">
        <v>0.79639649169962268</v>
      </c>
      <c r="N3463" s="26">
        <v>1</v>
      </c>
      <c r="O3463" s="26">
        <v>2932</v>
      </c>
      <c r="P3463" s="39" t="s">
        <v>1859</v>
      </c>
    </row>
    <row r="3464" spans="2:16" x14ac:dyDescent="0.45">
      <c r="B3464" s="26">
        <v>284</v>
      </c>
      <c r="K3464" s="26" t="s">
        <v>2030</v>
      </c>
      <c r="L3464" s="26" t="s">
        <v>2031</v>
      </c>
      <c r="M3464" s="26">
        <v>1.6733327313019579</v>
      </c>
      <c r="N3464" s="26">
        <v>1</v>
      </c>
      <c r="O3464" s="26">
        <v>2933</v>
      </c>
      <c r="P3464" s="39" t="s">
        <v>2032</v>
      </c>
    </row>
    <row r="3465" spans="2:16" x14ac:dyDescent="0.45">
      <c r="B3465" s="26">
        <v>285</v>
      </c>
      <c r="K3465" s="26" t="s">
        <v>74</v>
      </c>
      <c r="L3465" s="26" t="s">
        <v>2033</v>
      </c>
      <c r="M3465" s="26">
        <v>0.51467925179688578</v>
      </c>
      <c r="N3465" s="26">
        <v>4</v>
      </c>
      <c r="O3465" s="26">
        <v>2934</v>
      </c>
      <c r="P3465" s="39" t="s">
        <v>1895</v>
      </c>
    </row>
    <row r="3466" spans="2:16" x14ac:dyDescent="0.45">
      <c r="B3466" s="26">
        <v>286</v>
      </c>
      <c r="K3466" s="26" t="s">
        <v>2034</v>
      </c>
      <c r="L3466" s="26" t="s">
        <v>2035</v>
      </c>
      <c r="M3466" s="26">
        <v>0.4916915604374294</v>
      </c>
      <c r="N3466" s="26">
        <v>1</v>
      </c>
      <c r="O3466" s="26">
        <v>2938</v>
      </c>
      <c r="P3466" s="39" t="s">
        <v>2036</v>
      </c>
    </row>
    <row r="3467" spans="2:16" x14ac:dyDescent="0.45">
      <c r="B3467" s="26">
        <v>287</v>
      </c>
      <c r="K3467" s="26" t="s">
        <v>2037</v>
      </c>
      <c r="L3467" s="26" t="s">
        <v>2038</v>
      </c>
      <c r="M3467" s="26">
        <v>0.64356749401854174</v>
      </c>
      <c r="N3467" s="26">
        <v>1</v>
      </c>
      <c r="O3467" s="26">
        <v>2939</v>
      </c>
      <c r="P3467" s="39" t="s">
        <v>2039</v>
      </c>
    </row>
    <row r="3468" spans="2:16" x14ac:dyDescent="0.45">
      <c r="B3468" s="26">
        <v>288</v>
      </c>
      <c r="K3468" s="26" t="s">
        <v>2040</v>
      </c>
      <c r="L3468" s="26" t="s">
        <v>2041</v>
      </c>
      <c r="M3468" s="26">
        <v>0.56311375809782549</v>
      </c>
      <c r="N3468" s="26">
        <v>2</v>
      </c>
      <c r="O3468" s="26">
        <v>2940</v>
      </c>
      <c r="P3468" s="39" t="s">
        <v>2042</v>
      </c>
    </row>
    <row r="3469" spans="2:16" x14ac:dyDescent="0.45">
      <c r="B3469" s="26">
        <v>289</v>
      </c>
      <c r="K3469" s="26" t="s">
        <v>2043</v>
      </c>
      <c r="L3469" s="26" t="s">
        <v>2044</v>
      </c>
      <c r="M3469" s="26">
        <v>0.78436198357764164</v>
      </c>
      <c r="N3469" s="26">
        <v>1</v>
      </c>
      <c r="O3469" s="26">
        <v>2942</v>
      </c>
      <c r="P3469" s="39" t="s">
        <v>2010</v>
      </c>
    </row>
    <row r="3470" spans="2:16" x14ac:dyDescent="0.45">
      <c r="B3470" s="26">
        <v>290</v>
      </c>
      <c r="K3470" s="26" t="s">
        <v>1420</v>
      </c>
      <c r="L3470" s="26" t="s">
        <v>2045</v>
      </c>
      <c r="M3470" s="26">
        <v>0.37362397355936472</v>
      </c>
      <c r="N3470" s="26">
        <v>1</v>
      </c>
      <c r="O3470" s="26">
        <v>2943</v>
      </c>
      <c r="P3470" s="39" t="s">
        <v>2016</v>
      </c>
    </row>
    <row r="3471" spans="2:16" x14ac:dyDescent="0.45">
      <c r="B3471" s="26">
        <v>291</v>
      </c>
      <c r="K3471" s="26" t="s">
        <v>1424</v>
      </c>
      <c r="L3471" s="26" t="s">
        <v>2046</v>
      </c>
      <c r="M3471" s="26">
        <v>8.7546501067776936E-2</v>
      </c>
      <c r="N3471" s="26">
        <v>1</v>
      </c>
      <c r="O3471" s="26">
        <v>2944</v>
      </c>
      <c r="P3471" s="39" t="s">
        <v>2025</v>
      </c>
    </row>
    <row r="3472" spans="2:16" x14ac:dyDescent="0.45">
      <c r="B3472" s="26">
        <v>292</v>
      </c>
      <c r="K3472" s="26" t="s">
        <v>2047</v>
      </c>
      <c r="L3472" s="26" t="s">
        <v>2048</v>
      </c>
      <c r="M3472" s="26">
        <v>2.220145105311063</v>
      </c>
      <c r="N3472" s="26">
        <v>7</v>
      </c>
      <c r="O3472" s="26">
        <v>2945</v>
      </c>
      <c r="P3472" s="39" t="s">
        <v>2049</v>
      </c>
    </row>
    <row r="3473" spans="2:16" x14ac:dyDescent="0.45">
      <c r="B3473" s="26">
        <v>293</v>
      </c>
      <c r="K3473" s="26" t="s">
        <v>2050</v>
      </c>
      <c r="L3473" s="26" t="s">
        <v>2051</v>
      </c>
      <c r="M3473" s="26">
        <v>3.34906638809748</v>
      </c>
      <c r="N3473" s="26">
        <v>4</v>
      </c>
      <c r="O3473" s="26">
        <v>2952</v>
      </c>
      <c r="P3473" s="39" t="s">
        <v>2052</v>
      </c>
    </row>
    <row r="3474" spans="2:16" x14ac:dyDescent="0.45">
      <c r="B3474" s="26">
        <v>294</v>
      </c>
      <c r="K3474" s="26" t="s">
        <v>70</v>
      </c>
      <c r="L3474" s="26" t="s">
        <v>2053</v>
      </c>
      <c r="M3474" s="26">
        <v>3.3398724231018462</v>
      </c>
      <c r="N3474" s="26">
        <v>3</v>
      </c>
      <c r="O3474" s="26">
        <v>2956</v>
      </c>
      <c r="P3474" s="39" t="s">
        <v>2054</v>
      </c>
    </row>
    <row r="3475" spans="2:16" x14ac:dyDescent="0.45">
      <c r="B3475" s="26">
        <v>295</v>
      </c>
      <c r="K3475" s="26" t="s">
        <v>2055</v>
      </c>
      <c r="L3475" s="26" t="s">
        <v>2056</v>
      </c>
      <c r="M3475" s="26">
        <v>2.1493293779046141</v>
      </c>
      <c r="N3475" s="26">
        <v>1</v>
      </c>
      <c r="O3475" s="26">
        <v>2959</v>
      </c>
      <c r="P3475" s="39" t="s">
        <v>2057</v>
      </c>
    </row>
    <row r="3476" spans="2:16" x14ac:dyDescent="0.45">
      <c r="B3476" s="26">
        <v>296</v>
      </c>
      <c r="K3476" s="26" t="s">
        <v>60</v>
      </c>
      <c r="L3476" s="26" t="s">
        <v>2058</v>
      </c>
      <c r="M3476" s="26">
        <v>3.8938618314099882</v>
      </c>
      <c r="N3476" s="26">
        <v>2</v>
      </c>
      <c r="O3476" s="26">
        <v>2960</v>
      </c>
      <c r="P3476" s="39" t="s">
        <v>150</v>
      </c>
    </row>
    <row r="3477" spans="2:16" x14ac:dyDescent="0.45">
      <c r="B3477" s="26">
        <v>297</v>
      </c>
      <c r="K3477" s="26" t="s">
        <v>67</v>
      </c>
      <c r="L3477" s="26" t="s">
        <v>2059</v>
      </c>
      <c r="M3477" s="26">
        <v>7.9083494508000198</v>
      </c>
      <c r="N3477" s="26">
        <v>8</v>
      </c>
      <c r="O3477" s="26">
        <v>2962</v>
      </c>
      <c r="P3477" s="39" t="s">
        <v>2060</v>
      </c>
    </row>
    <row r="3478" spans="2:16" x14ac:dyDescent="0.45">
      <c r="B3478" s="26">
        <v>298</v>
      </c>
      <c r="K3478" s="26" t="s">
        <v>2061</v>
      </c>
      <c r="L3478" s="26" t="s">
        <v>2062</v>
      </c>
      <c r="M3478" s="26">
        <v>12.294192235043511</v>
      </c>
      <c r="N3478" s="26">
        <v>5</v>
      </c>
      <c r="O3478" s="26">
        <v>2970</v>
      </c>
      <c r="P3478" s="39" t="s">
        <v>2063</v>
      </c>
    </row>
    <row r="3479" spans="2:16" x14ac:dyDescent="0.45">
      <c r="B3479" s="26">
        <v>299</v>
      </c>
      <c r="K3479" s="26" t="s">
        <v>2064</v>
      </c>
      <c r="L3479" s="26" t="s">
        <v>2065</v>
      </c>
      <c r="M3479" s="26">
        <v>18.40451461530181</v>
      </c>
      <c r="N3479" s="26">
        <v>7</v>
      </c>
      <c r="O3479" s="26">
        <v>2975</v>
      </c>
      <c r="P3479" s="39" t="s">
        <v>2066</v>
      </c>
    </row>
    <row r="3480" spans="2:16" x14ac:dyDescent="0.45">
      <c r="B3480" s="26">
        <v>300</v>
      </c>
      <c r="K3480" s="26" t="s">
        <v>2067</v>
      </c>
      <c r="L3480" s="26" t="s">
        <v>2068</v>
      </c>
      <c r="M3480" s="26">
        <v>14.21035067813094</v>
      </c>
      <c r="N3480" s="26">
        <v>9</v>
      </c>
      <c r="O3480" s="26">
        <v>2982</v>
      </c>
      <c r="P3480" s="39" t="s">
        <v>2069</v>
      </c>
    </row>
    <row r="3481" spans="2:16" x14ac:dyDescent="0.45">
      <c r="B3481" s="26">
        <v>301</v>
      </c>
      <c r="K3481" s="26" t="s">
        <v>2070</v>
      </c>
      <c r="L3481" s="26" t="s">
        <v>2071</v>
      </c>
      <c r="M3481" s="26">
        <v>1.4313940724441649</v>
      </c>
      <c r="N3481" s="26">
        <v>10</v>
      </c>
      <c r="O3481" s="26">
        <v>2991</v>
      </c>
      <c r="P3481" s="39" t="s">
        <v>2072</v>
      </c>
    </row>
    <row r="3482" spans="2:16" x14ac:dyDescent="0.45">
      <c r="B3482" s="26">
        <v>302</v>
      </c>
      <c r="K3482" s="26" t="s">
        <v>1442</v>
      </c>
      <c r="L3482" s="26" t="s">
        <v>2073</v>
      </c>
      <c r="M3482" s="26">
        <v>8.1712594554117572</v>
      </c>
      <c r="N3482" s="26">
        <v>10</v>
      </c>
      <c r="O3482" s="26">
        <v>3001</v>
      </c>
      <c r="P3482" s="39" t="s">
        <v>2074</v>
      </c>
    </row>
    <row r="3483" spans="2:16" x14ac:dyDescent="0.45">
      <c r="B3483" s="26">
        <v>303</v>
      </c>
      <c r="K3483" s="26" t="s">
        <v>63</v>
      </c>
      <c r="L3483" s="26" t="s">
        <v>2075</v>
      </c>
      <c r="M3483" s="26">
        <v>1.6727426566258641</v>
      </c>
      <c r="N3483" s="26">
        <v>2</v>
      </c>
      <c r="O3483" s="26">
        <v>3011</v>
      </c>
      <c r="P3483" s="39" t="s">
        <v>2076</v>
      </c>
    </row>
    <row r="3484" spans="2:16" x14ac:dyDescent="0.45">
      <c r="B3484" s="26">
        <v>304</v>
      </c>
      <c r="K3484" s="26" t="s">
        <v>1449</v>
      </c>
      <c r="L3484" s="26" t="s">
        <v>2077</v>
      </c>
      <c r="M3484" s="26">
        <v>1.858439997349669</v>
      </c>
      <c r="N3484" s="26">
        <v>5</v>
      </c>
      <c r="O3484" s="26">
        <v>3013</v>
      </c>
      <c r="P3484" s="39" t="s">
        <v>2078</v>
      </c>
    </row>
    <row r="3485" spans="2:16" x14ac:dyDescent="0.45">
      <c r="B3485" s="26">
        <v>305</v>
      </c>
      <c r="K3485" s="26" t="s">
        <v>2079</v>
      </c>
      <c r="L3485" s="26" t="s">
        <v>2080</v>
      </c>
      <c r="M3485" s="26">
        <v>1.3485454892498969</v>
      </c>
      <c r="N3485" s="26">
        <v>1</v>
      </c>
      <c r="O3485" s="26">
        <v>3018</v>
      </c>
      <c r="P3485" s="39" t="s">
        <v>2081</v>
      </c>
    </row>
    <row r="3486" spans="2:16" x14ac:dyDescent="0.45">
      <c r="B3486" s="26">
        <v>306</v>
      </c>
      <c r="K3486" s="26" t="s">
        <v>2082</v>
      </c>
      <c r="L3486" s="26" t="s">
        <v>2083</v>
      </c>
      <c r="M3486" s="26">
        <v>0.72796468081021148</v>
      </c>
      <c r="N3486" s="26">
        <v>7</v>
      </c>
      <c r="O3486" s="26">
        <v>3019</v>
      </c>
      <c r="P3486" s="39" t="s">
        <v>2084</v>
      </c>
    </row>
    <row r="3487" spans="2:16" x14ac:dyDescent="0.45">
      <c r="B3487" s="26">
        <v>307</v>
      </c>
      <c r="K3487" s="26" t="s">
        <v>2085</v>
      </c>
      <c r="L3487" s="26" t="s">
        <v>2086</v>
      </c>
      <c r="M3487" s="26">
        <v>0.61996908355008074</v>
      </c>
      <c r="N3487" s="26">
        <v>5</v>
      </c>
      <c r="O3487" s="26">
        <v>3026</v>
      </c>
      <c r="P3487" s="39" t="s">
        <v>2087</v>
      </c>
    </row>
    <row r="3488" spans="2:16" x14ac:dyDescent="0.45">
      <c r="B3488" s="26">
        <v>308</v>
      </c>
      <c r="K3488" s="26" t="s">
        <v>2088</v>
      </c>
      <c r="L3488" s="26" t="s">
        <v>2089</v>
      </c>
      <c r="M3488" s="26">
        <v>0.72481734624604144</v>
      </c>
      <c r="N3488" s="26">
        <v>2</v>
      </c>
      <c r="O3488" s="26">
        <v>3031</v>
      </c>
      <c r="P3488" s="39" t="s">
        <v>1249</v>
      </c>
    </row>
    <row r="3489" spans="2:16" x14ac:dyDescent="0.45">
      <c r="B3489" s="26">
        <v>309</v>
      </c>
      <c r="K3489" s="26" t="s">
        <v>2090</v>
      </c>
      <c r="L3489" s="26" t="s">
        <v>2091</v>
      </c>
      <c r="M3489" s="26">
        <v>0.59667152936360934</v>
      </c>
      <c r="N3489" s="26">
        <v>5</v>
      </c>
      <c r="O3489" s="26">
        <v>3033</v>
      </c>
      <c r="P3489" s="39" t="s">
        <v>2092</v>
      </c>
    </row>
    <row r="3490" spans="2:16" x14ac:dyDescent="0.45">
      <c r="B3490" s="26">
        <v>310</v>
      </c>
      <c r="K3490" s="26" t="s">
        <v>2093</v>
      </c>
      <c r="L3490" s="26" t="s">
        <v>2094</v>
      </c>
      <c r="M3490" s="26">
        <v>0.83740011812218895</v>
      </c>
      <c r="N3490" s="26">
        <v>1</v>
      </c>
      <c r="O3490" s="26">
        <v>3038</v>
      </c>
      <c r="P3490" s="39" t="s">
        <v>96</v>
      </c>
    </row>
    <row r="3491" spans="2:16" x14ac:dyDescent="0.45">
      <c r="B3491" s="26">
        <v>311</v>
      </c>
      <c r="K3491" s="26" t="s">
        <v>2095</v>
      </c>
      <c r="L3491" s="26" t="s">
        <v>2096</v>
      </c>
      <c r="M3491" s="26">
        <v>1.2452962213197121</v>
      </c>
      <c r="N3491" s="26">
        <v>2</v>
      </c>
      <c r="O3491" s="26">
        <v>3039</v>
      </c>
      <c r="P3491" s="39" t="s">
        <v>2097</v>
      </c>
    </row>
    <row r="3492" spans="2:16" x14ac:dyDescent="0.45">
      <c r="B3492" s="26">
        <v>312</v>
      </c>
      <c r="K3492" s="26" t="s">
        <v>2098</v>
      </c>
      <c r="L3492" s="26" t="s">
        <v>2099</v>
      </c>
      <c r="M3492" s="26">
        <v>1.040417596219924</v>
      </c>
      <c r="N3492" s="26">
        <v>1</v>
      </c>
      <c r="O3492" s="26">
        <v>3041</v>
      </c>
      <c r="P3492" s="39" t="s">
        <v>2100</v>
      </c>
    </row>
    <row r="3493" spans="2:16" x14ac:dyDescent="0.45">
      <c r="B3493" s="26">
        <v>313</v>
      </c>
      <c r="K3493" s="26" t="s">
        <v>2101</v>
      </c>
      <c r="L3493" s="26" t="s">
        <v>2102</v>
      </c>
      <c r="M3493" s="26">
        <v>0.49486955295231078</v>
      </c>
      <c r="N3493" s="26">
        <v>4</v>
      </c>
      <c r="O3493" s="26">
        <v>3042</v>
      </c>
      <c r="P3493" s="39" t="s">
        <v>2103</v>
      </c>
    </row>
    <row r="3494" spans="2:16" x14ac:dyDescent="0.45">
      <c r="B3494" s="26">
        <v>314</v>
      </c>
      <c r="K3494" s="26" t="s">
        <v>1457</v>
      </c>
      <c r="L3494" s="26" t="s">
        <v>2104</v>
      </c>
      <c r="M3494" s="26">
        <v>0.93321096157310779</v>
      </c>
      <c r="N3494" s="26">
        <v>1</v>
      </c>
      <c r="O3494" s="26">
        <v>3046</v>
      </c>
      <c r="P3494" s="39" t="s">
        <v>2105</v>
      </c>
    </row>
    <row r="3495" spans="2:16" x14ac:dyDescent="0.45">
      <c r="B3495" s="26">
        <v>315</v>
      </c>
      <c r="K3495" s="26" t="s">
        <v>2106</v>
      </c>
      <c r="L3495" s="26" t="s">
        <v>2107</v>
      </c>
      <c r="M3495" s="26">
        <v>0.84739773028023746</v>
      </c>
      <c r="N3495" s="26">
        <v>1</v>
      </c>
      <c r="O3495" s="26">
        <v>3047</v>
      </c>
      <c r="P3495" s="39" t="s">
        <v>2108</v>
      </c>
    </row>
    <row r="3496" spans="2:16" x14ac:dyDescent="0.45">
      <c r="B3496" s="26">
        <v>316</v>
      </c>
      <c r="K3496" s="26" t="s">
        <v>2109</v>
      </c>
      <c r="L3496" s="26" t="s">
        <v>2110</v>
      </c>
      <c r="M3496" s="26">
        <v>0.7303337535640505</v>
      </c>
      <c r="N3496" s="26">
        <v>1</v>
      </c>
      <c r="O3496" s="26">
        <v>3048</v>
      </c>
      <c r="P3496" s="39" t="s">
        <v>2111</v>
      </c>
    </row>
    <row r="3497" spans="2:16" x14ac:dyDescent="0.45">
      <c r="B3497" s="26">
        <v>317</v>
      </c>
      <c r="K3497" s="26" t="s">
        <v>2112</v>
      </c>
      <c r="L3497" s="26" t="s">
        <v>2113</v>
      </c>
      <c r="M3497" s="26">
        <v>0.59655761622003178</v>
      </c>
      <c r="N3497" s="26">
        <v>1</v>
      </c>
      <c r="O3497" s="26">
        <v>3049</v>
      </c>
      <c r="P3497" s="39" t="s">
        <v>2114</v>
      </c>
    </row>
    <row r="3498" spans="2:16" x14ac:dyDescent="0.45">
      <c r="B3498" s="26">
        <v>318</v>
      </c>
      <c r="K3498" s="26" t="s">
        <v>2115</v>
      </c>
      <c r="L3498" s="26" t="s">
        <v>2116</v>
      </c>
      <c r="M3498" s="26">
        <v>1.017140881241831</v>
      </c>
      <c r="N3498" s="26">
        <v>1</v>
      </c>
      <c r="O3498" s="26">
        <v>3050</v>
      </c>
      <c r="P3498" s="39" t="s">
        <v>2117</v>
      </c>
    </row>
    <row r="3499" spans="2:16" x14ac:dyDescent="0.45">
      <c r="B3499" s="26">
        <v>319</v>
      </c>
      <c r="K3499" s="26" t="s">
        <v>2118</v>
      </c>
      <c r="L3499" s="26" t="s">
        <v>2119</v>
      </c>
      <c r="M3499" s="26">
        <v>0.77251720260620049</v>
      </c>
      <c r="N3499" s="26">
        <v>1</v>
      </c>
      <c r="O3499" s="26">
        <v>3051</v>
      </c>
      <c r="P3499" s="39" t="s">
        <v>2120</v>
      </c>
    </row>
    <row r="3500" spans="2:16" x14ac:dyDescent="0.45">
      <c r="B3500" s="26">
        <v>320</v>
      </c>
      <c r="K3500" s="26" t="s">
        <v>2121</v>
      </c>
      <c r="L3500" s="26" t="s">
        <v>2122</v>
      </c>
      <c r="M3500" s="26">
        <v>0.65123117352312998</v>
      </c>
      <c r="N3500" s="26">
        <v>1</v>
      </c>
      <c r="O3500" s="26">
        <v>3052</v>
      </c>
      <c r="P3500" s="39" t="s">
        <v>2123</v>
      </c>
    </row>
    <row r="3501" spans="2:16" x14ac:dyDescent="0.45">
      <c r="B3501" s="26">
        <v>321</v>
      </c>
      <c r="K3501" s="26" t="s">
        <v>1469</v>
      </c>
      <c r="L3501" s="26" t="s">
        <v>2124</v>
      </c>
      <c r="M3501" s="26">
        <v>0.55523432607620493</v>
      </c>
      <c r="N3501" s="26">
        <v>12</v>
      </c>
      <c r="O3501" s="26">
        <v>3053</v>
      </c>
      <c r="P3501" s="39" t="s">
        <v>2125</v>
      </c>
    </row>
    <row r="3502" spans="2:16" x14ac:dyDescent="0.45">
      <c r="B3502" s="26">
        <v>322</v>
      </c>
      <c r="K3502" s="26" t="s">
        <v>1473</v>
      </c>
      <c r="L3502" s="26" t="s">
        <v>2126</v>
      </c>
      <c r="M3502" s="26">
        <v>0.70231449254580247</v>
      </c>
      <c r="N3502" s="26">
        <v>1</v>
      </c>
      <c r="O3502" s="26">
        <v>3065</v>
      </c>
      <c r="P3502" s="39" t="s">
        <v>2127</v>
      </c>
    </row>
    <row r="3503" spans="2:16" x14ac:dyDescent="0.45">
      <c r="B3503" s="26">
        <v>323</v>
      </c>
      <c r="K3503" s="26" t="s">
        <v>2128</v>
      </c>
      <c r="L3503" s="26" t="s">
        <v>2129</v>
      </c>
      <c r="M3503" s="26">
        <v>0.88675807223703507</v>
      </c>
      <c r="N3503" s="26">
        <v>9</v>
      </c>
      <c r="O3503" s="26">
        <v>3066</v>
      </c>
      <c r="P3503" s="39" t="s">
        <v>2130</v>
      </c>
    </row>
    <row r="3504" spans="2:16" x14ac:dyDescent="0.45">
      <c r="B3504" s="26">
        <v>324</v>
      </c>
      <c r="K3504" s="26" t="s">
        <v>2131</v>
      </c>
      <c r="L3504" s="26" t="s">
        <v>2132</v>
      </c>
      <c r="M3504" s="26">
        <v>2.02434085125874</v>
      </c>
      <c r="N3504" s="26">
        <v>3</v>
      </c>
      <c r="O3504" s="26">
        <v>3075</v>
      </c>
      <c r="P3504" s="39" t="s">
        <v>2133</v>
      </c>
    </row>
    <row r="3505" spans="2:16" x14ac:dyDescent="0.45">
      <c r="B3505" s="26">
        <v>325</v>
      </c>
      <c r="K3505" s="26" t="s">
        <v>2134</v>
      </c>
      <c r="L3505" s="26" t="s">
        <v>2135</v>
      </c>
      <c r="M3505" s="26">
        <v>1.7418468309947399</v>
      </c>
      <c r="N3505" s="26">
        <v>3</v>
      </c>
      <c r="O3505" s="26">
        <v>3078</v>
      </c>
      <c r="P3505" s="39" t="s">
        <v>2136</v>
      </c>
    </row>
    <row r="3506" spans="2:16" x14ac:dyDescent="0.45">
      <c r="B3506" s="26">
        <v>326</v>
      </c>
      <c r="K3506" s="26" t="s">
        <v>2137</v>
      </c>
      <c r="L3506" s="26" t="s">
        <v>2138</v>
      </c>
      <c r="M3506" s="26">
        <v>1.250314099267269</v>
      </c>
      <c r="N3506" s="26">
        <v>1</v>
      </c>
      <c r="O3506" s="26">
        <v>3081</v>
      </c>
      <c r="P3506" s="39" t="s">
        <v>2139</v>
      </c>
    </row>
    <row r="3507" spans="2:16" x14ac:dyDescent="0.45">
      <c r="B3507" s="26">
        <v>327</v>
      </c>
      <c r="K3507" s="26" t="s">
        <v>2140</v>
      </c>
      <c r="L3507" s="26" t="s">
        <v>2141</v>
      </c>
      <c r="M3507" s="26">
        <v>1.017186855529729</v>
      </c>
      <c r="N3507" s="26">
        <v>1</v>
      </c>
      <c r="O3507" s="26">
        <v>3082</v>
      </c>
      <c r="P3507" s="39" t="s">
        <v>2142</v>
      </c>
    </row>
    <row r="3508" spans="2:16" x14ac:dyDescent="0.45">
      <c r="B3508" s="26">
        <v>328</v>
      </c>
      <c r="K3508" s="26" t="s">
        <v>2143</v>
      </c>
      <c r="L3508" s="26" t="s">
        <v>2144</v>
      </c>
      <c r="M3508" s="26">
        <v>1.113526356765095</v>
      </c>
      <c r="N3508" s="26">
        <v>12</v>
      </c>
      <c r="O3508" s="26">
        <v>3083</v>
      </c>
      <c r="P3508" s="39" t="s">
        <v>2145</v>
      </c>
    </row>
    <row r="3509" spans="2:16" x14ac:dyDescent="0.45">
      <c r="B3509" s="26">
        <v>329</v>
      </c>
      <c r="K3509" s="26" t="s">
        <v>2146</v>
      </c>
      <c r="L3509" s="26" t="s">
        <v>2147</v>
      </c>
      <c r="M3509" s="26">
        <v>0.80911777342254754</v>
      </c>
      <c r="N3509" s="26">
        <v>12</v>
      </c>
      <c r="O3509" s="26">
        <v>3095</v>
      </c>
      <c r="P3509" s="39" t="s">
        <v>2148</v>
      </c>
    </row>
    <row r="3510" spans="2:16" x14ac:dyDescent="0.45">
      <c r="B3510" s="26">
        <v>330</v>
      </c>
      <c r="K3510" s="26" t="s">
        <v>2149</v>
      </c>
      <c r="L3510" s="26" t="s">
        <v>2150</v>
      </c>
      <c r="M3510" s="26">
        <v>2.105055655164338</v>
      </c>
      <c r="N3510" s="26">
        <v>1</v>
      </c>
      <c r="O3510" s="26">
        <v>3107</v>
      </c>
      <c r="P3510" s="39" t="s">
        <v>2151</v>
      </c>
    </row>
    <row r="3511" spans="2:16" x14ac:dyDescent="0.45">
      <c r="B3511" s="26">
        <v>331</v>
      </c>
      <c r="K3511" s="26" t="s">
        <v>2152</v>
      </c>
      <c r="L3511" s="26" t="s">
        <v>2153</v>
      </c>
      <c r="M3511" s="26">
        <v>2.2799672226853058</v>
      </c>
      <c r="N3511" s="26">
        <v>1</v>
      </c>
      <c r="O3511" s="26">
        <v>3108</v>
      </c>
      <c r="P3511" s="39" t="s">
        <v>2154</v>
      </c>
    </row>
    <row r="3512" spans="2:16" x14ac:dyDescent="0.45">
      <c r="B3512" s="26">
        <v>332</v>
      </c>
      <c r="K3512" s="26" t="s">
        <v>2155</v>
      </c>
      <c r="L3512" s="26" t="s">
        <v>2156</v>
      </c>
      <c r="M3512" s="26">
        <v>2.561103189123858</v>
      </c>
      <c r="N3512" s="26">
        <v>4</v>
      </c>
      <c r="O3512" s="26">
        <v>3109</v>
      </c>
      <c r="P3512" s="39" t="s">
        <v>2157</v>
      </c>
    </row>
    <row r="3513" spans="2:16" x14ac:dyDescent="0.45">
      <c r="B3513" s="26">
        <v>333</v>
      </c>
      <c r="K3513" s="26" t="s">
        <v>2158</v>
      </c>
      <c r="L3513" s="26" t="s">
        <v>2159</v>
      </c>
      <c r="M3513" s="26">
        <v>3.4985499073302369</v>
      </c>
      <c r="N3513" s="26">
        <v>1</v>
      </c>
      <c r="O3513" s="26">
        <v>3113</v>
      </c>
      <c r="P3513" s="39" t="s">
        <v>2160</v>
      </c>
    </row>
    <row r="3514" spans="2:16" x14ac:dyDescent="0.45">
      <c r="B3514" s="26">
        <v>334</v>
      </c>
      <c r="K3514" s="26" t="s">
        <v>2161</v>
      </c>
      <c r="L3514" s="26" t="s">
        <v>2162</v>
      </c>
      <c r="M3514" s="26">
        <v>3.724519572159255</v>
      </c>
      <c r="N3514" s="26">
        <v>1</v>
      </c>
      <c r="O3514" s="26">
        <v>3114</v>
      </c>
      <c r="P3514" s="39" t="s">
        <v>2163</v>
      </c>
    </row>
    <row r="3515" spans="2:16" x14ac:dyDescent="0.45">
      <c r="B3515" s="26">
        <v>335</v>
      </c>
      <c r="K3515" s="26" t="s">
        <v>2164</v>
      </c>
      <c r="L3515" s="26" t="s">
        <v>2165</v>
      </c>
      <c r="M3515" s="26">
        <v>1.1703736876160069</v>
      </c>
      <c r="N3515" s="26">
        <v>1</v>
      </c>
      <c r="O3515" s="26">
        <v>3115</v>
      </c>
      <c r="P3515" s="39" t="s">
        <v>2166</v>
      </c>
    </row>
    <row r="3516" spans="2:16" x14ac:dyDescent="0.45">
      <c r="B3516" s="26">
        <v>336</v>
      </c>
      <c r="K3516" s="26" t="s">
        <v>2167</v>
      </c>
      <c r="L3516" s="26" t="s">
        <v>2168</v>
      </c>
      <c r="M3516" s="26">
        <v>1.051387855360197</v>
      </c>
      <c r="N3516" s="26">
        <v>2</v>
      </c>
      <c r="O3516" s="26">
        <v>3116</v>
      </c>
      <c r="P3516" s="39" t="s">
        <v>2169</v>
      </c>
    </row>
    <row r="3517" spans="2:16" x14ac:dyDescent="0.45">
      <c r="B3517" s="26">
        <v>337</v>
      </c>
      <c r="K3517" s="26" t="s">
        <v>2170</v>
      </c>
      <c r="L3517" s="26" t="s">
        <v>2171</v>
      </c>
      <c r="M3517" s="26">
        <v>1.0645052283195531</v>
      </c>
      <c r="N3517" s="26">
        <v>2</v>
      </c>
      <c r="O3517" s="26">
        <v>3118</v>
      </c>
      <c r="P3517" s="39" t="s">
        <v>2172</v>
      </c>
    </row>
    <row r="3518" spans="2:16" x14ac:dyDescent="0.45">
      <c r="B3518" s="26">
        <v>338</v>
      </c>
      <c r="K3518" s="26" t="s">
        <v>2173</v>
      </c>
      <c r="L3518" s="26" t="s">
        <v>2174</v>
      </c>
      <c r="M3518" s="26">
        <v>0.91795054911035256</v>
      </c>
      <c r="N3518" s="26">
        <v>1</v>
      </c>
      <c r="O3518" s="26">
        <v>3120</v>
      </c>
      <c r="P3518" s="39" t="s">
        <v>2175</v>
      </c>
    </row>
    <row r="3519" spans="2:16" x14ac:dyDescent="0.45">
      <c r="B3519" s="26">
        <v>339</v>
      </c>
      <c r="K3519" s="26" t="s">
        <v>2176</v>
      </c>
      <c r="L3519" s="26" t="s">
        <v>2177</v>
      </c>
      <c r="M3519" s="26">
        <v>0.54332219302688034</v>
      </c>
      <c r="N3519" s="26">
        <v>1</v>
      </c>
      <c r="O3519" s="26">
        <v>3121</v>
      </c>
      <c r="P3519" s="39" t="s">
        <v>2178</v>
      </c>
    </row>
    <row r="3520" spans="2:16" x14ac:dyDescent="0.45">
      <c r="B3520" s="26">
        <v>340</v>
      </c>
      <c r="K3520" s="26" t="s">
        <v>2179</v>
      </c>
      <c r="L3520" s="26" t="s">
        <v>2180</v>
      </c>
      <c r="M3520" s="26">
        <v>2.7763333048100041</v>
      </c>
      <c r="N3520" s="26">
        <v>1</v>
      </c>
      <c r="O3520" s="26">
        <v>3122</v>
      </c>
      <c r="P3520" s="39" t="s">
        <v>2181</v>
      </c>
    </row>
    <row r="3521" spans="2:16" x14ac:dyDescent="0.45">
      <c r="B3521" s="26">
        <v>341</v>
      </c>
      <c r="K3521" s="26" t="s">
        <v>2182</v>
      </c>
      <c r="L3521" s="26" t="s">
        <v>2183</v>
      </c>
      <c r="M3521" s="26">
        <v>0.61858293723325564</v>
      </c>
      <c r="N3521" s="26">
        <v>1</v>
      </c>
      <c r="O3521" s="26">
        <v>3123</v>
      </c>
      <c r="P3521" s="39" t="s">
        <v>2184</v>
      </c>
    </row>
    <row r="3522" spans="2:16" x14ac:dyDescent="0.45">
      <c r="B3522" s="26">
        <v>342</v>
      </c>
      <c r="K3522" s="26" t="s">
        <v>2185</v>
      </c>
      <c r="L3522" s="26" t="s">
        <v>2186</v>
      </c>
      <c r="M3522" s="26">
        <v>0.87148688349212544</v>
      </c>
      <c r="N3522" s="26">
        <v>1</v>
      </c>
      <c r="O3522" s="26">
        <v>3124</v>
      </c>
      <c r="P3522" s="39" t="s">
        <v>2187</v>
      </c>
    </row>
    <row r="3523" spans="2:16" x14ac:dyDescent="0.45">
      <c r="B3523" s="26">
        <v>343</v>
      </c>
      <c r="K3523" s="26" t="s">
        <v>2188</v>
      </c>
      <c r="L3523" s="26" t="s">
        <v>2189</v>
      </c>
      <c r="M3523" s="26">
        <v>0.78772995035961957</v>
      </c>
      <c r="N3523" s="26">
        <v>1</v>
      </c>
      <c r="O3523" s="26">
        <v>3125</v>
      </c>
      <c r="P3523" s="39" t="s">
        <v>2190</v>
      </c>
    </row>
    <row r="3524" spans="2:16" x14ac:dyDescent="0.45">
      <c r="B3524" s="26">
        <v>344</v>
      </c>
      <c r="K3524" s="26" t="s">
        <v>2191</v>
      </c>
      <c r="L3524" s="26" t="s">
        <v>2192</v>
      </c>
      <c r="M3524" s="26">
        <v>0.8638960064911354</v>
      </c>
      <c r="N3524" s="26">
        <v>1</v>
      </c>
      <c r="O3524" s="26">
        <v>3126</v>
      </c>
      <c r="P3524" s="39" t="s">
        <v>2193</v>
      </c>
    </row>
    <row r="3525" spans="2:16" x14ac:dyDescent="0.45">
      <c r="B3525" s="26">
        <v>345</v>
      </c>
      <c r="K3525" s="26" t="s">
        <v>2194</v>
      </c>
      <c r="L3525" s="26" t="s">
        <v>2195</v>
      </c>
      <c r="M3525" s="26">
        <v>0.67353362198498867</v>
      </c>
      <c r="N3525" s="26">
        <v>1</v>
      </c>
      <c r="O3525" s="26">
        <v>3127</v>
      </c>
      <c r="P3525" s="39" t="s">
        <v>2196</v>
      </c>
    </row>
    <row r="3526" spans="2:16" x14ac:dyDescent="0.45">
      <c r="B3526" s="26">
        <v>346</v>
      </c>
      <c r="K3526" s="26" t="s">
        <v>2197</v>
      </c>
      <c r="L3526" s="26" t="s">
        <v>2198</v>
      </c>
      <c r="M3526" s="26">
        <v>1.021061064430882</v>
      </c>
      <c r="N3526" s="26">
        <v>1</v>
      </c>
      <c r="O3526" s="26">
        <v>3128</v>
      </c>
      <c r="P3526" s="39" t="s">
        <v>2199</v>
      </c>
    </row>
    <row r="3527" spans="2:16" x14ac:dyDescent="0.45">
      <c r="B3527" s="26">
        <v>347</v>
      </c>
      <c r="K3527" s="26" t="s">
        <v>2200</v>
      </c>
      <c r="L3527" s="26" t="s">
        <v>2201</v>
      </c>
      <c r="M3527" s="26">
        <v>0.79252706205157775</v>
      </c>
      <c r="N3527" s="26">
        <v>1</v>
      </c>
      <c r="O3527" s="26">
        <v>3129</v>
      </c>
      <c r="P3527" s="39" t="s">
        <v>2202</v>
      </c>
    </row>
    <row r="3528" spans="2:16" x14ac:dyDescent="0.45">
      <c r="B3528" s="26">
        <v>348</v>
      </c>
      <c r="K3528" s="26" t="s">
        <v>2203</v>
      </c>
      <c r="L3528" s="26" t="s">
        <v>2204</v>
      </c>
      <c r="M3528" s="26">
        <v>1.322511877883342</v>
      </c>
      <c r="N3528" s="26">
        <v>1</v>
      </c>
      <c r="O3528" s="26">
        <v>3130</v>
      </c>
      <c r="P3528" s="39" t="s">
        <v>2205</v>
      </c>
    </row>
    <row r="3529" spans="2:16" x14ac:dyDescent="0.45">
      <c r="B3529" s="26">
        <v>349</v>
      </c>
      <c r="K3529" s="26" t="s">
        <v>1496</v>
      </c>
      <c r="L3529" s="26" t="s">
        <v>2206</v>
      </c>
      <c r="M3529" s="26">
        <v>0.68305203601996711</v>
      </c>
      <c r="N3529" s="26">
        <v>1</v>
      </c>
      <c r="O3529" s="26">
        <v>3131</v>
      </c>
      <c r="P3529" s="39" t="s">
        <v>2207</v>
      </c>
    </row>
    <row r="3530" spans="2:16" x14ac:dyDescent="0.45">
      <c r="B3530" s="26">
        <v>350</v>
      </c>
      <c r="K3530" s="26" t="s">
        <v>2208</v>
      </c>
      <c r="L3530" s="26" t="s">
        <v>2209</v>
      </c>
      <c r="M3530" s="26">
        <v>2.0848281969033988</v>
      </c>
      <c r="N3530" s="26">
        <v>2</v>
      </c>
      <c r="O3530" s="26">
        <v>3132</v>
      </c>
      <c r="P3530" s="39" t="s">
        <v>2210</v>
      </c>
    </row>
    <row r="3531" spans="2:16" x14ac:dyDescent="0.45">
      <c r="B3531" s="26">
        <v>351</v>
      </c>
      <c r="K3531" s="26" t="s">
        <v>2211</v>
      </c>
      <c r="L3531" s="26" t="s">
        <v>2212</v>
      </c>
      <c r="M3531" s="26">
        <v>1.08095542052784</v>
      </c>
      <c r="N3531" s="26">
        <v>1</v>
      </c>
      <c r="O3531" s="26">
        <v>3134</v>
      </c>
      <c r="P3531" s="39" t="s">
        <v>2213</v>
      </c>
    </row>
    <row r="3532" spans="2:16" x14ac:dyDescent="0.45">
      <c r="B3532" s="26">
        <v>352</v>
      </c>
      <c r="K3532" s="26" t="s">
        <v>2214</v>
      </c>
      <c r="L3532" s="26" t="s">
        <v>2215</v>
      </c>
      <c r="M3532" s="26">
        <v>1.059193141727774</v>
      </c>
      <c r="N3532" s="26">
        <v>1</v>
      </c>
      <c r="O3532" s="26">
        <v>3135</v>
      </c>
      <c r="P3532" s="39" t="s">
        <v>2216</v>
      </c>
    </row>
    <row r="3533" spans="2:16" x14ac:dyDescent="0.45">
      <c r="B3533" s="26">
        <v>353</v>
      </c>
      <c r="K3533" s="26" t="s">
        <v>2217</v>
      </c>
      <c r="L3533" s="26" t="s">
        <v>2218</v>
      </c>
      <c r="M3533" s="26">
        <v>0.70284672676053339</v>
      </c>
      <c r="N3533" s="26">
        <v>1</v>
      </c>
      <c r="O3533" s="26">
        <v>3136</v>
      </c>
      <c r="P3533" s="39" t="s">
        <v>2219</v>
      </c>
    </row>
    <row r="3534" spans="2:16" x14ac:dyDescent="0.45">
      <c r="B3534" s="26">
        <v>354</v>
      </c>
      <c r="K3534" s="26" t="s">
        <v>2220</v>
      </c>
      <c r="L3534" s="26" t="s">
        <v>2221</v>
      </c>
      <c r="M3534" s="26">
        <v>0.98621869100516424</v>
      </c>
      <c r="N3534" s="26">
        <v>3</v>
      </c>
      <c r="O3534" s="26">
        <v>3137</v>
      </c>
      <c r="P3534" s="39" t="s">
        <v>2222</v>
      </c>
    </row>
    <row r="3535" spans="2:16" x14ac:dyDescent="0.45">
      <c r="B3535" s="26">
        <v>355</v>
      </c>
      <c r="K3535" s="26" t="s">
        <v>2223</v>
      </c>
      <c r="L3535" s="26" t="s">
        <v>2224</v>
      </c>
      <c r="M3535" s="26">
        <v>1.1543046030459281</v>
      </c>
      <c r="N3535" s="26">
        <v>1</v>
      </c>
      <c r="O3535" s="26">
        <v>3140</v>
      </c>
      <c r="P3535" s="39" t="s">
        <v>2225</v>
      </c>
    </row>
    <row r="3536" spans="2:16" x14ac:dyDescent="0.45">
      <c r="B3536" s="26">
        <v>356</v>
      </c>
      <c r="K3536" s="26" t="s">
        <v>2226</v>
      </c>
      <c r="L3536" s="26" t="s">
        <v>2227</v>
      </c>
      <c r="M3536" s="26">
        <v>1.095340186730495</v>
      </c>
      <c r="N3536" s="26">
        <v>1</v>
      </c>
      <c r="O3536" s="26">
        <v>3141</v>
      </c>
      <c r="P3536" s="39" t="s">
        <v>2228</v>
      </c>
    </row>
    <row r="3537" spans="2:16" x14ac:dyDescent="0.45">
      <c r="B3537" s="26">
        <v>357</v>
      </c>
      <c r="K3537" s="26" t="s">
        <v>2229</v>
      </c>
      <c r="L3537" s="26" t="s">
        <v>2230</v>
      </c>
      <c r="M3537" s="26">
        <v>0.91472626398967782</v>
      </c>
      <c r="N3537" s="26">
        <v>1</v>
      </c>
      <c r="O3537" s="26">
        <v>3142</v>
      </c>
      <c r="P3537" s="39" t="s">
        <v>2231</v>
      </c>
    </row>
    <row r="3538" spans="2:16" x14ac:dyDescent="0.45">
      <c r="B3538" s="26">
        <v>358</v>
      </c>
      <c r="K3538" s="26" t="s">
        <v>2232</v>
      </c>
      <c r="L3538" s="26" t="s">
        <v>2233</v>
      </c>
      <c r="M3538" s="26">
        <v>0.8785618249731757</v>
      </c>
      <c r="N3538" s="26">
        <v>1</v>
      </c>
      <c r="O3538" s="26">
        <v>3143</v>
      </c>
      <c r="P3538" s="39" t="s">
        <v>2234</v>
      </c>
    </row>
    <row r="3539" spans="2:16" x14ac:dyDescent="0.45">
      <c r="B3539" s="26">
        <v>359</v>
      </c>
      <c r="K3539" s="26" t="s">
        <v>2235</v>
      </c>
      <c r="L3539" s="26" t="s">
        <v>2236</v>
      </c>
      <c r="M3539" s="26">
        <v>0.53952922133558201</v>
      </c>
      <c r="N3539" s="26">
        <v>11</v>
      </c>
      <c r="O3539" s="26">
        <v>3144</v>
      </c>
      <c r="P3539" s="39" t="s">
        <v>96</v>
      </c>
    </row>
    <row r="3540" spans="2:16" x14ac:dyDescent="0.45">
      <c r="B3540" s="26">
        <v>360</v>
      </c>
      <c r="K3540" s="26" t="s">
        <v>2237</v>
      </c>
      <c r="L3540" s="26" t="s">
        <v>2238</v>
      </c>
      <c r="M3540" s="26">
        <v>1.0256855246836301</v>
      </c>
      <c r="N3540" s="26">
        <v>2</v>
      </c>
      <c r="O3540" s="26">
        <v>3155</v>
      </c>
      <c r="P3540" s="39" t="s">
        <v>2239</v>
      </c>
    </row>
    <row r="3541" spans="2:16" x14ac:dyDescent="0.45">
      <c r="B3541" s="26">
        <v>361</v>
      </c>
      <c r="K3541" s="26" t="s">
        <v>1514</v>
      </c>
      <c r="L3541" s="26" t="s">
        <v>2240</v>
      </c>
      <c r="M3541" s="26">
        <v>1.002822065177515</v>
      </c>
      <c r="N3541" s="26">
        <v>10</v>
      </c>
      <c r="O3541" s="26">
        <v>3157</v>
      </c>
      <c r="P3541" s="39" t="s">
        <v>2241</v>
      </c>
    </row>
    <row r="3542" spans="2:16" x14ac:dyDescent="0.45">
      <c r="B3542" s="26">
        <v>362</v>
      </c>
      <c r="K3542" s="26" t="s">
        <v>2242</v>
      </c>
      <c r="L3542" s="26" t="s">
        <v>2243</v>
      </c>
      <c r="M3542" s="26">
        <v>1.3744896284930641</v>
      </c>
      <c r="N3542" s="26">
        <v>5</v>
      </c>
      <c r="O3542" s="26">
        <v>3167</v>
      </c>
      <c r="P3542" s="39" t="s">
        <v>2244</v>
      </c>
    </row>
    <row r="3543" spans="2:16" x14ac:dyDescent="0.45">
      <c r="B3543" s="26">
        <v>363</v>
      </c>
      <c r="K3543" s="26" t="s">
        <v>2245</v>
      </c>
      <c r="L3543" s="26" t="s">
        <v>2246</v>
      </c>
      <c r="M3543" s="26">
        <v>1.568240599500579</v>
      </c>
      <c r="N3543" s="26">
        <v>5</v>
      </c>
      <c r="O3543" s="26">
        <v>3172</v>
      </c>
      <c r="P3543" s="39" t="s">
        <v>2247</v>
      </c>
    </row>
    <row r="3544" spans="2:16" x14ac:dyDescent="0.45">
      <c r="B3544" s="26">
        <v>364</v>
      </c>
      <c r="K3544" s="26" t="s">
        <v>2248</v>
      </c>
      <c r="L3544" s="26" t="s">
        <v>2249</v>
      </c>
      <c r="M3544" s="26">
        <v>0.37775935980680658</v>
      </c>
      <c r="N3544" s="26">
        <v>3</v>
      </c>
      <c r="O3544" s="26">
        <v>3177</v>
      </c>
      <c r="P3544" s="39" t="s">
        <v>2250</v>
      </c>
    </row>
    <row r="3545" spans="2:16" x14ac:dyDescent="0.45">
      <c r="B3545" s="26">
        <v>365</v>
      </c>
      <c r="K3545" s="26" t="s">
        <v>2251</v>
      </c>
      <c r="L3545" s="26" t="s">
        <v>2252</v>
      </c>
      <c r="M3545" s="26">
        <v>0.93464572728851414</v>
      </c>
      <c r="N3545" s="26">
        <v>1</v>
      </c>
      <c r="O3545" s="26">
        <v>3180</v>
      </c>
      <c r="P3545" s="39" t="s">
        <v>2253</v>
      </c>
    </row>
    <row r="3546" spans="2:16" x14ac:dyDescent="0.45">
      <c r="B3546" s="26">
        <v>366</v>
      </c>
      <c r="K3546" s="26" t="s">
        <v>2254</v>
      </c>
      <c r="L3546" s="26" t="s">
        <v>2255</v>
      </c>
      <c r="M3546" s="26">
        <v>7.311850124472577E-2</v>
      </c>
      <c r="N3546" s="26">
        <v>1</v>
      </c>
      <c r="O3546" s="26">
        <v>3181</v>
      </c>
      <c r="P3546" s="39" t="s">
        <v>2256</v>
      </c>
    </row>
    <row r="3547" spans="2:16" x14ac:dyDescent="0.45">
      <c r="B3547" s="26">
        <v>367</v>
      </c>
      <c r="K3547" s="26" t="s">
        <v>2257</v>
      </c>
      <c r="L3547" s="26" t="s">
        <v>2258</v>
      </c>
      <c r="M3547" s="26">
        <v>0.53238794486476981</v>
      </c>
      <c r="N3547" s="26">
        <v>2</v>
      </c>
      <c r="O3547" s="26">
        <v>3182</v>
      </c>
      <c r="P3547" s="39" t="s">
        <v>2259</v>
      </c>
    </row>
    <row r="3548" spans="2:16" x14ac:dyDescent="0.45">
      <c r="B3548" s="26">
        <v>368</v>
      </c>
      <c r="K3548" s="26" t="s">
        <v>2260</v>
      </c>
      <c r="L3548" s="26" t="s">
        <v>2261</v>
      </c>
      <c r="M3548" s="26">
        <v>0.39720976285702542</v>
      </c>
      <c r="N3548" s="26">
        <v>1</v>
      </c>
      <c r="O3548" s="26">
        <v>3184</v>
      </c>
      <c r="P3548" s="39" t="s">
        <v>2262</v>
      </c>
    </row>
    <row r="3549" spans="2:16" x14ac:dyDescent="0.45">
      <c r="B3549" s="26">
        <v>369</v>
      </c>
      <c r="K3549" s="26" t="s">
        <v>1521</v>
      </c>
      <c r="L3549" s="26" t="s">
        <v>2263</v>
      </c>
      <c r="M3549" s="26">
        <v>0.39219981203297638</v>
      </c>
      <c r="N3549" s="26">
        <v>13</v>
      </c>
      <c r="O3549" s="26">
        <v>3185</v>
      </c>
      <c r="P3549" s="39" t="s">
        <v>2264</v>
      </c>
    </row>
    <row r="3550" spans="2:16" x14ac:dyDescent="0.45">
      <c r="B3550" s="26">
        <v>370</v>
      </c>
      <c r="K3550" s="26" t="s">
        <v>1525</v>
      </c>
      <c r="L3550" s="26" t="s">
        <v>2265</v>
      </c>
      <c r="M3550" s="26">
        <v>3.1211649257012022</v>
      </c>
      <c r="N3550" s="26">
        <v>1</v>
      </c>
      <c r="O3550" s="26">
        <v>3198</v>
      </c>
      <c r="P3550" s="39" t="s">
        <v>2266</v>
      </c>
    </row>
    <row r="3551" spans="2:16" x14ac:dyDescent="0.45">
      <c r="B3551" s="26">
        <v>371</v>
      </c>
      <c r="K3551" s="26" t="s">
        <v>2267</v>
      </c>
      <c r="L3551" s="26" t="s">
        <v>2268</v>
      </c>
      <c r="M3551" s="26">
        <v>2.1125844878891038</v>
      </c>
      <c r="N3551" s="26">
        <v>1</v>
      </c>
      <c r="O3551" s="26">
        <v>3199</v>
      </c>
      <c r="P3551" s="39" t="s">
        <v>2269</v>
      </c>
    </row>
    <row r="3552" spans="2:16" x14ac:dyDescent="0.45">
      <c r="B3552" s="26">
        <v>372</v>
      </c>
      <c r="K3552" s="26" t="s">
        <v>2270</v>
      </c>
      <c r="L3552" s="26" t="s">
        <v>2271</v>
      </c>
      <c r="M3552" s="26">
        <v>1.8887716404807331</v>
      </c>
      <c r="N3552" s="26">
        <v>1</v>
      </c>
      <c r="O3552" s="26">
        <v>3200</v>
      </c>
      <c r="P3552" s="39" t="s">
        <v>2272</v>
      </c>
    </row>
    <row r="3553" spans="2:16" x14ac:dyDescent="0.45">
      <c r="B3553" s="26">
        <v>373</v>
      </c>
      <c r="K3553" s="26" t="s">
        <v>2273</v>
      </c>
      <c r="L3553" s="26" t="s">
        <v>2274</v>
      </c>
      <c r="M3553" s="26">
        <v>2.271312655423765</v>
      </c>
      <c r="N3553" s="26">
        <v>3</v>
      </c>
      <c r="O3553" s="26">
        <v>3201</v>
      </c>
      <c r="P3553" s="39" t="s">
        <v>2275</v>
      </c>
    </row>
    <row r="3554" spans="2:16" x14ac:dyDescent="0.45">
      <c r="B3554" s="26">
        <v>374</v>
      </c>
      <c r="K3554" s="26" t="s">
        <v>2276</v>
      </c>
      <c r="L3554" s="26" t="s">
        <v>2277</v>
      </c>
      <c r="M3554" s="26">
        <v>1.6201657320610761</v>
      </c>
      <c r="N3554" s="26">
        <v>1</v>
      </c>
      <c r="O3554" s="26">
        <v>3204</v>
      </c>
      <c r="P3554" s="39" t="s">
        <v>2278</v>
      </c>
    </row>
    <row r="3555" spans="2:16" x14ac:dyDescent="0.45">
      <c r="B3555" s="26">
        <v>375</v>
      </c>
      <c r="K3555" s="26" t="s">
        <v>2279</v>
      </c>
      <c r="L3555" s="26" t="s">
        <v>2280</v>
      </c>
      <c r="M3555" s="26">
        <v>1.1941177896975379</v>
      </c>
      <c r="N3555" s="26">
        <v>1</v>
      </c>
      <c r="O3555" s="26">
        <v>3205</v>
      </c>
      <c r="P3555" s="39" t="s">
        <v>2281</v>
      </c>
    </row>
    <row r="3556" spans="2:16" x14ac:dyDescent="0.45">
      <c r="B3556" s="26">
        <v>376</v>
      </c>
      <c r="K3556" s="26" t="s">
        <v>2282</v>
      </c>
      <c r="L3556" s="26" t="s">
        <v>2283</v>
      </c>
      <c r="M3556" s="26">
        <v>9.7849738497593108</v>
      </c>
      <c r="N3556" s="26">
        <v>1</v>
      </c>
      <c r="O3556" s="26">
        <v>3206</v>
      </c>
      <c r="P3556" s="39" t="s">
        <v>2284</v>
      </c>
    </row>
    <row r="3557" spans="2:16" x14ac:dyDescent="0.45">
      <c r="B3557" s="26">
        <v>377</v>
      </c>
      <c r="K3557" s="26" t="s">
        <v>2285</v>
      </c>
      <c r="L3557" s="26" t="s">
        <v>2286</v>
      </c>
      <c r="M3557" s="26">
        <v>1.38667290058642</v>
      </c>
      <c r="N3557" s="26">
        <v>3</v>
      </c>
      <c r="O3557" s="26">
        <v>3207</v>
      </c>
      <c r="P3557" s="39" t="s">
        <v>2287</v>
      </c>
    </row>
    <row r="3558" spans="2:16" x14ac:dyDescent="0.45">
      <c r="B3558" s="26">
        <v>378</v>
      </c>
      <c r="K3558" s="26" t="s">
        <v>2288</v>
      </c>
      <c r="L3558" s="26" t="s">
        <v>2289</v>
      </c>
      <c r="M3558" s="26">
        <v>3.960632376761513</v>
      </c>
      <c r="N3558" s="26">
        <v>1</v>
      </c>
      <c r="O3558" s="26">
        <v>3210</v>
      </c>
      <c r="P3558" s="39" t="s">
        <v>2281</v>
      </c>
    </row>
    <row r="3559" spans="2:16" x14ac:dyDescent="0.45">
      <c r="B3559" s="26">
        <v>379</v>
      </c>
      <c r="K3559" s="26" t="s">
        <v>2290</v>
      </c>
      <c r="L3559" s="26" t="s">
        <v>2291</v>
      </c>
      <c r="M3559" s="26">
        <v>1.1205919301532481</v>
      </c>
      <c r="N3559" s="26">
        <v>1</v>
      </c>
      <c r="O3559" s="26">
        <v>3211</v>
      </c>
      <c r="P3559" s="39" t="s">
        <v>2292</v>
      </c>
    </row>
    <row r="3560" spans="2:16" x14ac:dyDescent="0.45">
      <c r="B3560" s="26">
        <v>380</v>
      </c>
      <c r="K3560" s="26" t="s">
        <v>2293</v>
      </c>
      <c r="L3560" s="26" t="s">
        <v>2294</v>
      </c>
      <c r="M3560" s="26">
        <v>1.3459503544335381</v>
      </c>
      <c r="N3560" s="26">
        <v>1</v>
      </c>
      <c r="O3560" s="26">
        <v>3212</v>
      </c>
      <c r="P3560" s="39" t="s">
        <v>2295</v>
      </c>
    </row>
    <row r="3561" spans="2:16" x14ac:dyDescent="0.45">
      <c r="B3561" s="26">
        <v>381</v>
      </c>
      <c r="K3561" s="26" t="s">
        <v>2296</v>
      </c>
      <c r="L3561" s="26" t="s">
        <v>2297</v>
      </c>
      <c r="M3561" s="26">
        <v>1.569287869987229</v>
      </c>
      <c r="N3561" s="26">
        <v>8</v>
      </c>
      <c r="O3561" s="26">
        <v>3213</v>
      </c>
      <c r="P3561" s="39" t="s">
        <v>2284</v>
      </c>
    </row>
    <row r="3562" spans="2:16" x14ac:dyDescent="0.45">
      <c r="B3562" s="26">
        <v>382</v>
      </c>
      <c r="K3562" s="26" t="s">
        <v>2298</v>
      </c>
      <c r="L3562" s="26" t="s">
        <v>2299</v>
      </c>
      <c r="M3562" s="26">
        <v>2.1208668032429459</v>
      </c>
      <c r="N3562" s="26">
        <v>1</v>
      </c>
      <c r="O3562" s="26">
        <v>3221</v>
      </c>
      <c r="P3562" s="39" t="s">
        <v>2300</v>
      </c>
    </row>
    <row r="3563" spans="2:16" x14ac:dyDescent="0.45">
      <c r="B3563" s="26">
        <v>383</v>
      </c>
      <c r="K3563" s="26" t="s">
        <v>2301</v>
      </c>
      <c r="L3563" s="26" t="s">
        <v>2302</v>
      </c>
      <c r="M3563" s="26">
        <v>2.0257247120601298</v>
      </c>
      <c r="N3563" s="26">
        <v>3</v>
      </c>
      <c r="O3563" s="26">
        <v>3222</v>
      </c>
      <c r="P3563" s="39" t="s">
        <v>2303</v>
      </c>
    </row>
    <row r="3564" spans="2:16" x14ac:dyDescent="0.45">
      <c r="B3564" s="26">
        <v>384</v>
      </c>
      <c r="K3564" s="26" t="s">
        <v>2304</v>
      </c>
      <c r="L3564" s="26" t="s">
        <v>2305</v>
      </c>
      <c r="M3564" s="26">
        <v>1.0083229728703911</v>
      </c>
      <c r="N3564" s="26">
        <v>1</v>
      </c>
      <c r="O3564" s="26">
        <v>3225</v>
      </c>
      <c r="P3564" s="39" t="s">
        <v>2306</v>
      </c>
    </row>
    <row r="3565" spans="2:16" x14ac:dyDescent="0.45">
      <c r="B3565" s="26">
        <v>385</v>
      </c>
      <c r="K3565" s="26" t="s">
        <v>2307</v>
      </c>
      <c r="L3565" s="26" t="s">
        <v>2308</v>
      </c>
      <c r="M3565" s="26">
        <v>2.2630852074526748</v>
      </c>
      <c r="N3565" s="26">
        <v>5</v>
      </c>
      <c r="O3565" s="26">
        <v>3226</v>
      </c>
      <c r="P3565" s="39" t="s">
        <v>2309</v>
      </c>
    </row>
    <row r="3566" spans="2:16" x14ac:dyDescent="0.45">
      <c r="B3566" s="26">
        <v>386</v>
      </c>
      <c r="K3566" s="26" t="s">
        <v>2310</v>
      </c>
      <c r="L3566" s="26" t="s">
        <v>2311</v>
      </c>
      <c r="M3566" s="26">
        <v>0.96156832502595357</v>
      </c>
      <c r="N3566" s="26">
        <v>8</v>
      </c>
      <c r="O3566" s="26">
        <v>3231</v>
      </c>
      <c r="P3566" s="39" t="s">
        <v>2312</v>
      </c>
    </row>
    <row r="3567" spans="2:16" x14ac:dyDescent="0.45">
      <c r="B3567" s="26">
        <v>387</v>
      </c>
      <c r="K3567" s="26" t="s">
        <v>2313</v>
      </c>
      <c r="L3567" s="26" t="s">
        <v>2314</v>
      </c>
      <c r="M3567" s="26">
        <v>1.509649961821141</v>
      </c>
      <c r="N3567" s="26">
        <v>2</v>
      </c>
      <c r="O3567" s="26">
        <v>3239</v>
      </c>
      <c r="P3567" s="39" t="s">
        <v>2315</v>
      </c>
    </row>
    <row r="3568" spans="2:16" x14ac:dyDescent="0.45">
      <c r="B3568" s="26">
        <v>388</v>
      </c>
      <c r="K3568" s="26" t="s">
        <v>1540</v>
      </c>
      <c r="L3568" s="26" t="s">
        <v>2316</v>
      </c>
      <c r="M3568" s="26">
        <v>0.92958741523081423</v>
      </c>
      <c r="N3568" s="26">
        <v>5</v>
      </c>
      <c r="O3568" s="26">
        <v>3241</v>
      </c>
      <c r="P3568" s="39" t="s">
        <v>2306</v>
      </c>
    </row>
    <row r="3569" spans="2:16" x14ac:dyDescent="0.45">
      <c r="B3569" s="26">
        <v>389</v>
      </c>
      <c r="K3569" s="26" t="s">
        <v>1275</v>
      </c>
      <c r="L3569" s="26" t="s">
        <v>2317</v>
      </c>
      <c r="M3569" s="26">
        <v>2.785647374781512</v>
      </c>
      <c r="N3569" s="26">
        <v>1</v>
      </c>
      <c r="O3569" s="26">
        <v>3246</v>
      </c>
      <c r="P3569" s="39" t="s">
        <v>2284</v>
      </c>
    </row>
    <row r="3570" spans="2:16" x14ac:dyDescent="0.45">
      <c r="B3570" s="26">
        <v>390</v>
      </c>
      <c r="K3570" s="26" t="s">
        <v>1280</v>
      </c>
      <c r="L3570" s="26" t="s">
        <v>2318</v>
      </c>
      <c r="M3570" s="26">
        <v>2.0025555059335489</v>
      </c>
      <c r="N3570" s="26">
        <v>1</v>
      </c>
      <c r="O3570" s="26">
        <v>3247</v>
      </c>
      <c r="P3570" s="39" t="s">
        <v>1282</v>
      </c>
    </row>
    <row r="3571" spans="2:16" x14ac:dyDescent="0.45">
      <c r="B3571" s="26">
        <v>391</v>
      </c>
      <c r="P3571" s="39" t="s">
        <v>2306</v>
      </c>
    </row>
    <row r="3572" spans="2:16" x14ac:dyDescent="0.45">
      <c r="B3572" s="26">
        <v>392</v>
      </c>
      <c r="P3572" s="39" t="s">
        <v>2284</v>
      </c>
    </row>
    <row r="3573" spans="2:16" x14ac:dyDescent="0.45">
      <c r="B3573" s="26">
        <v>393</v>
      </c>
      <c r="K3573" s="26" t="s">
        <v>1939</v>
      </c>
      <c r="L3573" s="26" t="s">
        <v>1940</v>
      </c>
      <c r="M3573" s="26">
        <v>3.29153761557588</v>
      </c>
      <c r="N3573" s="26">
        <v>8</v>
      </c>
      <c r="O3573" s="26">
        <v>2708</v>
      </c>
      <c r="P3573" s="39" t="s">
        <v>1286</v>
      </c>
    </row>
    <row r="3574" spans="2:16" x14ac:dyDescent="0.45">
      <c r="B3574" s="26">
        <v>394</v>
      </c>
      <c r="K3574" s="26" t="s">
        <v>1942</v>
      </c>
      <c r="L3574" s="26" t="s">
        <v>1943</v>
      </c>
      <c r="M3574" s="26">
        <v>3.4355280743729431</v>
      </c>
      <c r="N3574" s="26">
        <v>2</v>
      </c>
      <c r="O3574" s="26">
        <v>2716</v>
      </c>
      <c r="P3574" s="39" t="s">
        <v>2306</v>
      </c>
    </row>
    <row r="3575" spans="2:16" x14ac:dyDescent="0.45">
      <c r="B3575" s="26">
        <v>395</v>
      </c>
      <c r="K3575" s="26" t="s">
        <v>1945</v>
      </c>
      <c r="L3575" s="26" t="s">
        <v>1946</v>
      </c>
      <c r="M3575" s="26">
        <v>1.2566372242027559</v>
      </c>
      <c r="N3575" s="26">
        <v>14</v>
      </c>
      <c r="O3575" s="26">
        <v>2718</v>
      </c>
      <c r="P3575" s="39" t="s">
        <v>2284</v>
      </c>
    </row>
    <row r="3576" spans="2:16" x14ac:dyDescent="0.45">
      <c r="B3576" s="26">
        <v>396</v>
      </c>
      <c r="K3576" s="26" t="s">
        <v>1947</v>
      </c>
      <c r="L3576" s="26" t="s">
        <v>1948</v>
      </c>
      <c r="M3576" s="26">
        <v>0.48490465312910169</v>
      </c>
      <c r="N3576" s="26">
        <v>1</v>
      </c>
      <c r="O3576" s="26">
        <v>2732</v>
      </c>
      <c r="P3576" s="39" t="s">
        <v>2319</v>
      </c>
    </row>
    <row r="3577" spans="2:16" x14ac:dyDescent="0.45">
      <c r="B3577" s="26">
        <v>397</v>
      </c>
      <c r="K3577" s="26" t="s">
        <v>1952</v>
      </c>
      <c r="L3577" s="26" t="s">
        <v>1953</v>
      </c>
      <c r="M3577" s="26">
        <v>3.2477918251918991</v>
      </c>
      <c r="N3577" s="26">
        <v>11</v>
      </c>
      <c r="O3577" s="26">
        <v>2739</v>
      </c>
      <c r="P3577" s="39" t="s">
        <v>2320</v>
      </c>
    </row>
    <row r="3578" spans="2:16" x14ac:dyDescent="0.45">
      <c r="B3578" s="26">
        <v>398</v>
      </c>
      <c r="P3578" s="39" t="s">
        <v>2306</v>
      </c>
    </row>
    <row r="3579" spans="2:16" x14ac:dyDescent="0.45">
      <c r="B3579" s="26">
        <v>399</v>
      </c>
      <c r="P3579" s="39" t="s">
        <v>2284</v>
      </c>
    </row>
    <row r="3580" spans="2:16" x14ac:dyDescent="0.45">
      <c r="B3580" s="26">
        <v>400</v>
      </c>
      <c r="P3580" s="39" t="s">
        <v>2321</v>
      </c>
    </row>
    <row r="3581" spans="2:16" x14ac:dyDescent="0.45">
      <c r="B3581" s="26">
        <v>401</v>
      </c>
      <c r="P3581" s="39" t="s">
        <v>2322</v>
      </c>
    </row>
    <row r="3582" spans="2:16" x14ac:dyDescent="0.45">
      <c r="B3582" s="26">
        <v>402</v>
      </c>
      <c r="P3582" s="39" t="s">
        <v>2323</v>
      </c>
    </row>
    <row r="3583" spans="2:16" x14ac:dyDescent="0.45">
      <c r="B3583" s="26">
        <v>403</v>
      </c>
      <c r="P3583" s="39" t="s">
        <v>2324</v>
      </c>
    </row>
    <row r="3584" spans="2:16" x14ac:dyDescent="0.45">
      <c r="B3584" s="26">
        <v>404</v>
      </c>
      <c r="P3584" s="39" t="s">
        <v>2325</v>
      </c>
    </row>
    <row r="3585" spans="2:16" x14ac:dyDescent="0.45">
      <c r="B3585" s="26">
        <v>405</v>
      </c>
      <c r="P3585" s="39" t="s">
        <v>1305</v>
      </c>
    </row>
    <row r="3586" spans="2:16" x14ac:dyDescent="0.45">
      <c r="B3586" s="26">
        <v>406</v>
      </c>
      <c r="P3586" s="39" t="s">
        <v>2281</v>
      </c>
    </row>
    <row r="3587" spans="2:16" x14ac:dyDescent="0.45">
      <c r="B3587" s="26">
        <v>407</v>
      </c>
      <c r="P3587" s="39" t="s">
        <v>2284</v>
      </c>
    </row>
    <row r="3588" spans="2:16" x14ac:dyDescent="0.45">
      <c r="B3588" s="26">
        <v>408</v>
      </c>
      <c r="P3588" s="39" t="s">
        <v>2326</v>
      </c>
    </row>
    <row r="3589" spans="2:16" x14ac:dyDescent="0.45">
      <c r="B3589" s="26">
        <v>409</v>
      </c>
      <c r="P3589" s="39" t="s">
        <v>2327</v>
      </c>
    </row>
    <row r="3590" spans="2:16" x14ac:dyDescent="0.45">
      <c r="B3590" s="26">
        <v>410</v>
      </c>
      <c r="P3590" s="39" t="s">
        <v>2328</v>
      </c>
    </row>
    <row r="3591" spans="2:16" x14ac:dyDescent="0.45">
      <c r="B3591" s="26">
        <v>411</v>
      </c>
      <c r="P3591" s="39" t="s">
        <v>2329</v>
      </c>
    </row>
    <row r="3592" spans="2:16" x14ac:dyDescent="0.45">
      <c r="B3592" s="26">
        <v>412</v>
      </c>
      <c r="P3592" s="39" t="s">
        <v>2281</v>
      </c>
    </row>
    <row r="3593" spans="2:16" x14ac:dyDescent="0.45">
      <c r="B3593" s="26">
        <v>413</v>
      </c>
      <c r="P3593" s="39" t="s">
        <v>2284</v>
      </c>
    </row>
    <row r="3594" spans="2:16" x14ac:dyDescent="0.45">
      <c r="B3594" s="26">
        <v>414</v>
      </c>
      <c r="P3594" s="39" t="s">
        <v>2330</v>
      </c>
    </row>
    <row r="3595" spans="2:16" x14ac:dyDescent="0.45">
      <c r="B3595" s="26">
        <v>415</v>
      </c>
      <c r="P3595" s="39" t="s">
        <v>2331</v>
      </c>
    </row>
    <row r="3596" spans="2:16" x14ac:dyDescent="0.45">
      <c r="B3596" s="26">
        <v>416</v>
      </c>
      <c r="P3596" s="39" t="s">
        <v>2332</v>
      </c>
    </row>
    <row r="3597" spans="2:16" x14ac:dyDescent="0.45">
      <c r="B3597" s="26">
        <v>417</v>
      </c>
      <c r="P3597" s="39" t="s">
        <v>2333</v>
      </c>
    </row>
    <row r="3598" spans="2:16" x14ac:dyDescent="0.45">
      <c r="B3598" s="26">
        <v>418</v>
      </c>
      <c r="P3598" s="39" t="s">
        <v>2334</v>
      </c>
    </row>
    <row r="3599" spans="2:16" x14ac:dyDescent="0.45">
      <c r="B3599" s="26">
        <v>419</v>
      </c>
      <c r="P3599" s="39" t="s">
        <v>2335</v>
      </c>
    </row>
    <row r="3600" spans="2:16" x14ac:dyDescent="0.45">
      <c r="B3600" s="26">
        <v>420</v>
      </c>
      <c r="P3600" s="39" t="s">
        <v>2336</v>
      </c>
    </row>
    <row r="3601" spans="2:16" x14ac:dyDescent="0.45">
      <c r="B3601" s="26">
        <v>421</v>
      </c>
      <c r="P3601" s="39" t="s">
        <v>2337</v>
      </c>
    </row>
    <row r="3602" spans="2:16" x14ac:dyDescent="0.45">
      <c r="B3602" s="26">
        <v>422</v>
      </c>
      <c r="P3602" s="39" t="s">
        <v>2338</v>
      </c>
    </row>
    <row r="3603" spans="2:16" x14ac:dyDescent="0.45">
      <c r="B3603" s="26">
        <v>423</v>
      </c>
      <c r="P3603" s="39" t="s">
        <v>2339</v>
      </c>
    </row>
    <row r="3604" spans="2:16" x14ac:dyDescent="0.45">
      <c r="B3604" s="26">
        <v>424</v>
      </c>
      <c r="P3604" s="39" t="s">
        <v>2340</v>
      </c>
    </row>
    <row r="3605" spans="2:16" x14ac:dyDescent="0.45">
      <c r="B3605" s="26">
        <v>425</v>
      </c>
      <c r="P3605" s="39" t="s">
        <v>2341</v>
      </c>
    </row>
    <row r="3606" spans="2:16" x14ac:dyDescent="0.45">
      <c r="B3606" s="26">
        <v>426</v>
      </c>
      <c r="P3606" s="39" t="s">
        <v>2342</v>
      </c>
    </row>
    <row r="3607" spans="2:16" x14ac:dyDescent="0.45">
      <c r="B3607" s="26">
        <v>427</v>
      </c>
      <c r="P3607" s="39" t="s">
        <v>2343</v>
      </c>
    </row>
    <row r="3608" spans="2:16" x14ac:dyDescent="0.45">
      <c r="B3608" s="26">
        <v>428</v>
      </c>
      <c r="P3608" s="39" t="s">
        <v>2344</v>
      </c>
    </row>
    <row r="3609" spans="2:16" x14ac:dyDescent="0.45">
      <c r="B3609" s="26">
        <v>429</v>
      </c>
      <c r="P3609" s="39" t="s">
        <v>2345</v>
      </c>
    </row>
    <row r="3610" spans="2:16" x14ac:dyDescent="0.45">
      <c r="B3610" s="26">
        <v>430</v>
      </c>
      <c r="P3610" s="39" t="s">
        <v>2346</v>
      </c>
    </row>
    <row r="3611" spans="2:16" x14ac:dyDescent="0.45">
      <c r="B3611" s="26">
        <v>431</v>
      </c>
      <c r="P3611" s="39" t="s">
        <v>2347</v>
      </c>
    </row>
    <row r="3612" spans="2:16" x14ac:dyDescent="0.45">
      <c r="B3612" s="26">
        <v>432</v>
      </c>
      <c r="P3612" s="39" t="s">
        <v>2329</v>
      </c>
    </row>
    <row r="3613" spans="2:16" x14ac:dyDescent="0.45">
      <c r="B3613" s="26">
        <v>433</v>
      </c>
      <c r="P3613" s="39" t="s">
        <v>2281</v>
      </c>
    </row>
    <row r="3614" spans="2:16" x14ac:dyDescent="0.45">
      <c r="B3614" s="26">
        <v>434</v>
      </c>
      <c r="P3614" s="39" t="s">
        <v>2284</v>
      </c>
    </row>
    <row r="3615" spans="2:16" x14ac:dyDescent="0.45">
      <c r="B3615" s="26">
        <v>435</v>
      </c>
      <c r="P3615" s="39" t="s">
        <v>2348</v>
      </c>
    </row>
    <row r="3616" spans="2:16" x14ac:dyDescent="0.45">
      <c r="B3616" s="26">
        <v>436</v>
      </c>
      <c r="P3616" s="39" t="s">
        <v>2349</v>
      </c>
    </row>
    <row r="3617" spans="2:16" x14ac:dyDescent="0.45">
      <c r="B3617" s="26">
        <v>437</v>
      </c>
      <c r="P3617" s="39" t="s">
        <v>2350</v>
      </c>
    </row>
    <row r="3618" spans="2:16" x14ac:dyDescent="0.45">
      <c r="B3618" s="26">
        <v>438</v>
      </c>
      <c r="P3618" s="39" t="s">
        <v>2351</v>
      </c>
    </row>
    <row r="3619" spans="2:16" x14ac:dyDescent="0.45">
      <c r="B3619" s="26">
        <v>439</v>
      </c>
      <c r="P3619" s="39" t="s">
        <v>2352</v>
      </c>
    </row>
    <row r="3620" spans="2:16" x14ac:dyDescent="0.45">
      <c r="B3620" s="26">
        <v>440</v>
      </c>
      <c r="P3620" s="39" t="s">
        <v>2353</v>
      </c>
    </row>
    <row r="3621" spans="2:16" x14ac:dyDescent="0.45">
      <c r="B3621" s="26">
        <v>441</v>
      </c>
      <c r="P3621" s="39" t="s">
        <v>2354</v>
      </c>
    </row>
    <row r="3622" spans="2:16" x14ac:dyDescent="0.45">
      <c r="B3622" s="26">
        <v>442</v>
      </c>
      <c r="P3622" s="39" t="s">
        <v>2281</v>
      </c>
    </row>
    <row r="3623" spans="2:16" x14ac:dyDescent="0.45">
      <c r="B3623" s="26">
        <v>443</v>
      </c>
      <c r="P3623" s="39" t="s">
        <v>2284</v>
      </c>
    </row>
    <row r="3624" spans="2:16" x14ac:dyDescent="0.45">
      <c r="B3624" s="26">
        <v>444</v>
      </c>
      <c r="P3624" s="39" t="s">
        <v>2355</v>
      </c>
    </row>
    <row r="3625" spans="2:16" x14ac:dyDescent="0.45">
      <c r="B3625" s="26">
        <v>445</v>
      </c>
      <c r="P3625" s="39" t="s">
        <v>2356</v>
      </c>
    </row>
    <row r="3626" spans="2:16" x14ac:dyDescent="0.45">
      <c r="B3626" s="26">
        <v>446</v>
      </c>
      <c r="P3626" s="39" t="s">
        <v>2357</v>
      </c>
    </row>
    <row r="3627" spans="2:16" x14ac:dyDescent="0.45">
      <c r="B3627" s="26">
        <v>447</v>
      </c>
      <c r="P3627" s="39" t="s">
        <v>2284</v>
      </c>
    </row>
    <row r="3628" spans="2:16" x14ac:dyDescent="0.45">
      <c r="B3628" s="26">
        <v>448</v>
      </c>
      <c r="P3628" s="39" t="s">
        <v>2358</v>
      </c>
    </row>
    <row r="3629" spans="2:16" x14ac:dyDescent="0.45">
      <c r="B3629" s="26">
        <v>449</v>
      </c>
      <c r="P3629" s="39" t="s">
        <v>2359</v>
      </c>
    </row>
    <row r="3630" spans="2:16" x14ac:dyDescent="0.45">
      <c r="B3630" s="26">
        <v>450</v>
      </c>
      <c r="P3630" s="39" t="s">
        <v>2360</v>
      </c>
    </row>
    <row r="3631" spans="2:16" x14ac:dyDescent="0.45">
      <c r="B3631" s="26">
        <v>451</v>
      </c>
      <c r="P3631" s="39" t="s">
        <v>1324</v>
      </c>
    </row>
    <row r="3632" spans="2:16" x14ac:dyDescent="0.45">
      <c r="B3632" s="26">
        <v>452</v>
      </c>
      <c r="P3632" s="39" t="s">
        <v>2361</v>
      </c>
    </row>
    <row r="3633" spans="2:16" x14ac:dyDescent="0.45">
      <c r="B3633" s="26">
        <v>453</v>
      </c>
      <c r="P3633" s="39" t="s">
        <v>2284</v>
      </c>
    </row>
    <row r="3634" spans="2:16" x14ac:dyDescent="0.45">
      <c r="B3634" s="26">
        <v>454</v>
      </c>
      <c r="P3634" s="39" t="s">
        <v>2362</v>
      </c>
    </row>
    <row r="3635" spans="2:16" x14ac:dyDescent="0.45">
      <c r="B3635" s="26">
        <v>455</v>
      </c>
      <c r="P3635" s="39" t="s">
        <v>2363</v>
      </c>
    </row>
    <row r="3636" spans="2:16" x14ac:dyDescent="0.45">
      <c r="B3636" s="26">
        <v>456</v>
      </c>
      <c r="P3636" s="39" t="s">
        <v>2364</v>
      </c>
    </row>
    <row r="3637" spans="2:16" x14ac:dyDescent="0.45">
      <c r="B3637" s="26">
        <v>457</v>
      </c>
      <c r="P3637" s="39" t="s">
        <v>2284</v>
      </c>
    </row>
    <row r="3638" spans="2:16" x14ac:dyDescent="0.45">
      <c r="B3638" s="26">
        <v>458</v>
      </c>
      <c r="P3638" s="39" t="s">
        <v>2365</v>
      </c>
    </row>
    <row r="3639" spans="2:16" x14ac:dyDescent="0.45">
      <c r="B3639" s="26">
        <v>459</v>
      </c>
      <c r="P3639" s="39" t="s">
        <v>2366</v>
      </c>
    </row>
    <row r="3640" spans="2:16" x14ac:dyDescent="0.45">
      <c r="B3640" s="26">
        <v>460</v>
      </c>
      <c r="P3640" s="39" t="s">
        <v>2367</v>
      </c>
    </row>
    <row r="3641" spans="2:16" x14ac:dyDescent="0.45">
      <c r="B3641" s="26">
        <v>461</v>
      </c>
      <c r="P3641" s="39" t="s">
        <v>2368</v>
      </c>
    </row>
    <row r="3642" spans="2:16" x14ac:dyDescent="0.45">
      <c r="B3642" s="26">
        <v>462</v>
      </c>
      <c r="P3642" s="39" t="s">
        <v>2369</v>
      </c>
    </row>
    <row r="3643" spans="2:16" x14ac:dyDescent="0.45">
      <c r="B3643" s="26">
        <v>463</v>
      </c>
      <c r="P3643" s="39" t="s">
        <v>2370</v>
      </c>
    </row>
    <row r="3644" spans="2:16" x14ac:dyDescent="0.45">
      <c r="B3644" s="26">
        <v>464</v>
      </c>
      <c r="P3644" s="39" t="s">
        <v>2284</v>
      </c>
    </row>
    <row r="3645" spans="2:16" x14ac:dyDescent="0.45">
      <c r="B3645" s="26">
        <v>465</v>
      </c>
      <c r="P3645" s="39" t="s">
        <v>2371</v>
      </c>
    </row>
    <row r="3646" spans="2:16" x14ac:dyDescent="0.45">
      <c r="B3646" s="26">
        <v>466</v>
      </c>
      <c r="P3646" s="39" t="s">
        <v>2372</v>
      </c>
    </row>
    <row r="3647" spans="2:16" x14ac:dyDescent="0.45">
      <c r="B3647" s="26">
        <v>467</v>
      </c>
      <c r="P3647" s="39" t="s">
        <v>2373</v>
      </c>
    </row>
    <row r="3648" spans="2:16" x14ac:dyDescent="0.45">
      <c r="B3648" s="26">
        <v>468</v>
      </c>
      <c r="P3648" s="39" t="s">
        <v>2374</v>
      </c>
    </row>
    <row r="3649" spans="2:16" x14ac:dyDescent="0.45">
      <c r="B3649" s="26">
        <v>469</v>
      </c>
      <c r="P3649" s="39" t="s">
        <v>2284</v>
      </c>
    </row>
    <row r="3650" spans="2:16" x14ac:dyDescent="0.45">
      <c r="B3650" s="26">
        <v>470</v>
      </c>
      <c r="P3650" s="39" t="s">
        <v>2375</v>
      </c>
    </row>
    <row r="3651" spans="2:16" x14ac:dyDescent="0.45">
      <c r="B3651" s="26">
        <v>471</v>
      </c>
      <c r="P3651" s="39" t="s">
        <v>2376</v>
      </c>
    </row>
    <row r="3652" spans="2:16" x14ac:dyDescent="0.45">
      <c r="B3652" s="26">
        <v>472</v>
      </c>
      <c r="P3652" s="39" t="s">
        <v>2377</v>
      </c>
    </row>
    <row r="3653" spans="2:16" x14ac:dyDescent="0.45">
      <c r="B3653" s="26">
        <v>473</v>
      </c>
      <c r="P3653" s="39" t="s">
        <v>2378</v>
      </c>
    </row>
    <row r="3654" spans="2:16" x14ac:dyDescent="0.45">
      <c r="B3654" s="26">
        <v>474</v>
      </c>
      <c r="P3654" s="39" t="s">
        <v>2284</v>
      </c>
    </row>
    <row r="3655" spans="2:16" x14ac:dyDescent="0.45">
      <c r="B3655" s="26">
        <v>475</v>
      </c>
      <c r="P3655" s="39" t="s">
        <v>2379</v>
      </c>
    </row>
    <row r="3656" spans="2:16" x14ac:dyDescent="0.45">
      <c r="B3656" s="26">
        <v>476</v>
      </c>
      <c r="P3656" s="39" t="s">
        <v>2380</v>
      </c>
    </row>
    <row r="3657" spans="2:16" x14ac:dyDescent="0.45">
      <c r="B3657" s="26">
        <v>477</v>
      </c>
      <c r="P3657" s="39" t="s">
        <v>2381</v>
      </c>
    </row>
    <row r="3658" spans="2:16" x14ac:dyDescent="0.45">
      <c r="B3658" s="26">
        <v>478</v>
      </c>
      <c r="P3658" s="39" t="s">
        <v>2382</v>
      </c>
    </row>
    <row r="3659" spans="2:16" x14ac:dyDescent="0.45">
      <c r="B3659" s="26">
        <v>479</v>
      </c>
      <c r="P3659" s="39" t="s">
        <v>2383</v>
      </c>
    </row>
    <row r="3660" spans="2:16" x14ac:dyDescent="0.45">
      <c r="B3660" s="26">
        <v>480</v>
      </c>
      <c r="P3660" s="39" t="s">
        <v>2384</v>
      </c>
    </row>
    <row r="3661" spans="2:16" x14ac:dyDescent="0.45">
      <c r="B3661" s="26">
        <v>481</v>
      </c>
      <c r="P3661" s="39" t="s">
        <v>2385</v>
      </c>
    </row>
    <row r="3662" spans="2:16" x14ac:dyDescent="0.45">
      <c r="B3662" s="26">
        <v>482</v>
      </c>
      <c r="P3662" s="39" t="s">
        <v>2386</v>
      </c>
    </row>
    <row r="3663" spans="2:16" x14ac:dyDescent="0.45">
      <c r="B3663" s="26">
        <v>483</v>
      </c>
      <c r="P3663" s="39" t="s">
        <v>2387</v>
      </c>
    </row>
    <row r="3664" spans="2:16" x14ac:dyDescent="0.45">
      <c r="B3664" s="26">
        <v>484</v>
      </c>
      <c r="P3664" s="39" t="s">
        <v>2388</v>
      </c>
    </row>
    <row r="3665" spans="2:16" x14ac:dyDescent="0.45">
      <c r="B3665" s="26">
        <v>485</v>
      </c>
      <c r="P3665" s="39" t="s">
        <v>2389</v>
      </c>
    </row>
    <row r="3666" spans="2:16" x14ac:dyDescent="0.45">
      <c r="B3666" s="26">
        <v>486</v>
      </c>
      <c r="P3666" s="39" t="s">
        <v>2390</v>
      </c>
    </row>
    <row r="3667" spans="2:16" x14ac:dyDescent="0.45">
      <c r="B3667" s="26">
        <v>487</v>
      </c>
      <c r="P3667" s="39" t="s">
        <v>2391</v>
      </c>
    </row>
    <row r="3668" spans="2:16" x14ac:dyDescent="0.45">
      <c r="B3668" s="26">
        <v>488</v>
      </c>
      <c r="P3668" s="39" t="s">
        <v>2392</v>
      </c>
    </row>
    <row r="3669" spans="2:16" x14ac:dyDescent="0.45">
      <c r="B3669" s="26">
        <v>489</v>
      </c>
      <c r="P3669" s="39" t="s">
        <v>2393</v>
      </c>
    </row>
    <row r="3670" spans="2:16" x14ac:dyDescent="0.45">
      <c r="B3670" s="26">
        <v>490</v>
      </c>
      <c r="P3670" s="39" t="s">
        <v>2281</v>
      </c>
    </row>
    <row r="3671" spans="2:16" x14ac:dyDescent="0.45">
      <c r="B3671" s="26">
        <v>491</v>
      </c>
      <c r="P3671" s="39" t="s">
        <v>2284</v>
      </c>
    </row>
    <row r="3672" spans="2:16" x14ac:dyDescent="0.45">
      <c r="B3672" s="26">
        <v>492</v>
      </c>
      <c r="P3672" s="39" t="s">
        <v>1344</v>
      </c>
    </row>
    <row r="3673" spans="2:16" x14ac:dyDescent="0.45">
      <c r="B3673" s="26">
        <v>493</v>
      </c>
      <c r="P3673" s="39" t="s">
        <v>2284</v>
      </c>
    </row>
    <row r="3674" spans="2:16" x14ac:dyDescent="0.45">
      <c r="B3674" s="26">
        <v>494</v>
      </c>
      <c r="P3674" s="39" t="s">
        <v>1349</v>
      </c>
    </row>
    <row r="3675" spans="2:16" x14ac:dyDescent="0.45">
      <c r="B3675" s="26">
        <v>495</v>
      </c>
      <c r="P3675" s="39" t="s">
        <v>2284</v>
      </c>
    </row>
    <row r="3676" spans="2:16" x14ac:dyDescent="0.45">
      <c r="B3676" s="26">
        <v>496</v>
      </c>
      <c r="P3676" s="39" t="s">
        <v>2394</v>
      </c>
    </row>
    <row r="3677" spans="2:16" x14ac:dyDescent="0.45">
      <c r="B3677" s="26">
        <v>497</v>
      </c>
      <c r="P3677" s="39" t="s">
        <v>2395</v>
      </c>
    </row>
    <row r="3678" spans="2:16" x14ac:dyDescent="0.45">
      <c r="B3678" s="26">
        <v>498</v>
      </c>
      <c r="P3678" s="39" t="s">
        <v>2329</v>
      </c>
    </row>
    <row r="3679" spans="2:16" x14ac:dyDescent="0.45">
      <c r="B3679" s="26">
        <v>499</v>
      </c>
      <c r="P3679" s="39" t="s">
        <v>2281</v>
      </c>
    </row>
    <row r="3680" spans="2:16" x14ac:dyDescent="0.45">
      <c r="B3680" s="26">
        <v>500</v>
      </c>
      <c r="P3680" s="39" t="s">
        <v>2284</v>
      </c>
    </row>
    <row r="3681" spans="2:16" x14ac:dyDescent="0.45">
      <c r="B3681" s="26">
        <v>501</v>
      </c>
      <c r="P3681" s="39" t="s">
        <v>2396</v>
      </c>
    </row>
    <row r="3682" spans="2:16" x14ac:dyDescent="0.45">
      <c r="B3682" s="26">
        <v>502</v>
      </c>
      <c r="P3682" s="39" t="s">
        <v>2397</v>
      </c>
    </row>
    <row r="3683" spans="2:16" x14ac:dyDescent="0.45">
      <c r="B3683" s="26">
        <v>503</v>
      </c>
      <c r="P3683" s="39" t="s">
        <v>2398</v>
      </c>
    </row>
    <row r="3684" spans="2:16" x14ac:dyDescent="0.45">
      <c r="B3684" s="26">
        <v>504</v>
      </c>
      <c r="P3684" s="39" t="s">
        <v>2399</v>
      </c>
    </row>
    <row r="3685" spans="2:16" x14ac:dyDescent="0.45">
      <c r="B3685" s="26">
        <v>505</v>
      </c>
      <c r="P3685" s="39" t="s">
        <v>2400</v>
      </c>
    </row>
    <row r="3686" spans="2:16" x14ac:dyDescent="0.45">
      <c r="B3686" s="26">
        <v>506</v>
      </c>
      <c r="P3686" s="39" t="s">
        <v>2401</v>
      </c>
    </row>
    <row r="3687" spans="2:16" x14ac:dyDescent="0.45">
      <c r="B3687" s="26">
        <v>507</v>
      </c>
      <c r="P3687" s="39" t="s">
        <v>2402</v>
      </c>
    </row>
    <row r="3688" spans="2:16" x14ac:dyDescent="0.45">
      <c r="B3688" s="26">
        <v>508</v>
      </c>
      <c r="P3688" s="39" t="s">
        <v>2403</v>
      </c>
    </row>
    <row r="3689" spans="2:16" x14ac:dyDescent="0.45">
      <c r="B3689" s="26">
        <v>509</v>
      </c>
      <c r="P3689" s="39" t="s">
        <v>2404</v>
      </c>
    </row>
    <row r="3690" spans="2:16" x14ac:dyDescent="0.45">
      <c r="B3690" s="26">
        <v>510</v>
      </c>
      <c r="P3690" s="39" t="s">
        <v>2405</v>
      </c>
    </row>
    <row r="3691" spans="2:16" x14ac:dyDescent="0.45">
      <c r="B3691" s="26">
        <v>511</v>
      </c>
      <c r="P3691" s="39" t="s">
        <v>2406</v>
      </c>
    </row>
    <row r="3692" spans="2:16" x14ac:dyDescent="0.45">
      <c r="B3692" s="26">
        <v>512</v>
      </c>
      <c r="P3692" s="39" t="s">
        <v>2407</v>
      </c>
    </row>
    <row r="3693" spans="2:16" x14ac:dyDescent="0.45">
      <c r="B3693" s="26">
        <v>513</v>
      </c>
      <c r="P3693" s="39" t="s">
        <v>2281</v>
      </c>
    </row>
    <row r="3694" spans="2:16" x14ac:dyDescent="0.45">
      <c r="B3694" s="26">
        <v>514</v>
      </c>
      <c r="P3694" s="39" t="s">
        <v>2284</v>
      </c>
    </row>
    <row r="3695" spans="2:16" x14ac:dyDescent="0.45">
      <c r="B3695" s="26">
        <v>515</v>
      </c>
      <c r="P3695" s="39" t="s">
        <v>1364</v>
      </c>
    </row>
    <row r="3696" spans="2:16" x14ac:dyDescent="0.45">
      <c r="B3696" s="26">
        <v>516</v>
      </c>
      <c r="P3696" s="39" t="s">
        <v>2408</v>
      </c>
    </row>
    <row r="3697" spans="2:16" x14ac:dyDescent="0.45">
      <c r="B3697" s="26">
        <v>517</v>
      </c>
      <c r="P3697" s="39" t="s">
        <v>2409</v>
      </c>
    </row>
    <row r="3698" spans="2:16" x14ac:dyDescent="0.45">
      <c r="B3698" s="26">
        <v>518</v>
      </c>
      <c r="P3698" s="39" t="s">
        <v>2410</v>
      </c>
    </row>
    <row r="3699" spans="2:16" x14ac:dyDescent="0.45">
      <c r="B3699" s="26">
        <v>519</v>
      </c>
      <c r="P3699" s="39" t="s">
        <v>2411</v>
      </c>
    </row>
    <row r="3700" spans="2:16" x14ac:dyDescent="0.45">
      <c r="B3700" s="26">
        <v>520</v>
      </c>
      <c r="P3700" s="39" t="s">
        <v>2412</v>
      </c>
    </row>
    <row r="3701" spans="2:16" x14ac:dyDescent="0.45">
      <c r="B3701" s="26">
        <v>521</v>
      </c>
      <c r="P3701" s="39" t="s">
        <v>2413</v>
      </c>
    </row>
    <row r="3702" spans="2:16" x14ac:dyDescent="0.45">
      <c r="B3702" s="26">
        <v>522</v>
      </c>
      <c r="P3702" s="39" t="s">
        <v>2414</v>
      </c>
    </row>
    <row r="3703" spans="2:16" x14ac:dyDescent="0.45">
      <c r="B3703" s="26">
        <v>523</v>
      </c>
      <c r="P3703" s="39" t="s">
        <v>2411</v>
      </c>
    </row>
    <row r="3704" spans="2:16" x14ac:dyDescent="0.45">
      <c r="B3704" s="26">
        <v>524</v>
      </c>
      <c r="P3704" s="39" t="s">
        <v>2415</v>
      </c>
    </row>
    <row r="3705" spans="2:16" x14ac:dyDescent="0.45">
      <c r="B3705" s="26">
        <v>525</v>
      </c>
      <c r="P3705" s="39" t="s">
        <v>2416</v>
      </c>
    </row>
    <row r="3706" spans="2:16" x14ac:dyDescent="0.45">
      <c r="B3706" s="26">
        <v>526</v>
      </c>
      <c r="P3706" s="39" t="s">
        <v>2411</v>
      </c>
    </row>
    <row r="3707" spans="2:16" x14ac:dyDescent="0.45">
      <c r="B3707" s="26">
        <v>527</v>
      </c>
      <c r="P3707" s="39" t="s">
        <v>2417</v>
      </c>
    </row>
    <row r="3708" spans="2:16" x14ac:dyDescent="0.45">
      <c r="B3708" s="26">
        <v>528</v>
      </c>
      <c r="P3708" s="39" t="s">
        <v>2418</v>
      </c>
    </row>
    <row r="3709" spans="2:16" x14ac:dyDescent="0.45">
      <c r="B3709" s="26">
        <v>529</v>
      </c>
      <c r="P3709" s="39" t="s">
        <v>2419</v>
      </c>
    </row>
    <row r="3710" spans="2:16" x14ac:dyDescent="0.45">
      <c r="B3710" s="26">
        <v>530</v>
      </c>
      <c r="P3710" s="39" t="s">
        <v>2420</v>
      </c>
    </row>
    <row r="3711" spans="2:16" x14ac:dyDescent="0.45">
      <c r="B3711" s="26">
        <v>531</v>
      </c>
      <c r="P3711" s="39" t="s">
        <v>2421</v>
      </c>
    </row>
    <row r="3712" spans="2:16" x14ac:dyDescent="0.45">
      <c r="B3712" s="26">
        <v>532</v>
      </c>
      <c r="P3712" s="39" t="s">
        <v>2422</v>
      </c>
    </row>
    <row r="3713" spans="2:16" x14ac:dyDescent="0.45">
      <c r="B3713" s="26">
        <v>533</v>
      </c>
      <c r="P3713" s="39" t="s">
        <v>2423</v>
      </c>
    </row>
    <row r="3714" spans="2:16" x14ac:dyDescent="0.45">
      <c r="B3714" s="26">
        <v>534</v>
      </c>
      <c r="P3714" s="39" t="s">
        <v>2411</v>
      </c>
    </row>
    <row r="3715" spans="2:16" x14ac:dyDescent="0.45">
      <c r="B3715" s="26">
        <v>535</v>
      </c>
      <c r="P3715" s="39" t="s">
        <v>2424</v>
      </c>
    </row>
    <row r="3716" spans="2:16" x14ac:dyDescent="0.45">
      <c r="B3716" s="26">
        <v>536</v>
      </c>
      <c r="P3716" s="39" t="s">
        <v>2425</v>
      </c>
    </row>
    <row r="3717" spans="2:16" x14ac:dyDescent="0.45">
      <c r="B3717" s="26">
        <v>537</v>
      </c>
      <c r="P3717" s="39" t="s">
        <v>2426</v>
      </c>
    </row>
    <row r="3718" spans="2:16" x14ac:dyDescent="0.45">
      <c r="B3718" s="26">
        <v>538</v>
      </c>
      <c r="P3718" s="39" t="s">
        <v>2281</v>
      </c>
    </row>
    <row r="3719" spans="2:16" x14ac:dyDescent="0.45">
      <c r="B3719" s="26">
        <v>539</v>
      </c>
      <c r="P3719" s="39" t="s">
        <v>2284</v>
      </c>
    </row>
    <row r="3720" spans="2:16" x14ac:dyDescent="0.45">
      <c r="B3720" s="26">
        <v>540</v>
      </c>
      <c r="P3720" s="39" t="s">
        <v>2427</v>
      </c>
    </row>
    <row r="3721" spans="2:16" x14ac:dyDescent="0.45">
      <c r="B3721" s="26">
        <v>541</v>
      </c>
      <c r="P3721" s="39" t="s">
        <v>2428</v>
      </c>
    </row>
    <row r="3722" spans="2:16" x14ac:dyDescent="0.45">
      <c r="B3722" s="26">
        <v>542</v>
      </c>
      <c r="P3722" s="39" t="s">
        <v>2429</v>
      </c>
    </row>
    <row r="3723" spans="2:16" x14ac:dyDescent="0.45">
      <c r="B3723" s="26">
        <v>543</v>
      </c>
      <c r="P3723" s="39" t="s">
        <v>2430</v>
      </c>
    </row>
    <row r="3724" spans="2:16" x14ac:dyDescent="0.45">
      <c r="B3724" s="26">
        <v>544</v>
      </c>
      <c r="P3724" s="39" t="s">
        <v>2431</v>
      </c>
    </row>
    <row r="3725" spans="2:16" x14ac:dyDescent="0.45">
      <c r="B3725" s="26">
        <v>545</v>
      </c>
      <c r="P3725" s="39" t="s">
        <v>2432</v>
      </c>
    </row>
    <row r="3726" spans="2:16" x14ac:dyDescent="0.45">
      <c r="B3726" s="26">
        <v>546</v>
      </c>
      <c r="P3726" s="39" t="s">
        <v>2433</v>
      </c>
    </row>
    <row r="3727" spans="2:16" x14ac:dyDescent="0.45">
      <c r="B3727" s="26">
        <v>547</v>
      </c>
      <c r="P3727" s="39" t="s">
        <v>2434</v>
      </c>
    </row>
    <row r="3728" spans="2:16" x14ac:dyDescent="0.45">
      <c r="B3728" s="26">
        <v>548</v>
      </c>
      <c r="P3728" s="39" t="s">
        <v>2435</v>
      </c>
    </row>
    <row r="3729" spans="2:16" x14ac:dyDescent="0.45">
      <c r="B3729" s="26">
        <v>549</v>
      </c>
      <c r="P3729" s="39" t="s">
        <v>2436</v>
      </c>
    </row>
    <row r="3730" spans="2:16" x14ac:dyDescent="0.45">
      <c r="B3730" s="26">
        <v>550</v>
      </c>
      <c r="P3730" s="39" t="s">
        <v>2437</v>
      </c>
    </row>
    <row r="3731" spans="2:16" x14ac:dyDescent="0.45">
      <c r="B3731" s="26">
        <v>551</v>
      </c>
      <c r="P3731" s="39" t="s">
        <v>2281</v>
      </c>
    </row>
    <row r="3732" spans="2:16" x14ac:dyDescent="0.45">
      <c r="B3732" s="26">
        <v>552</v>
      </c>
      <c r="P3732" s="39" t="s">
        <v>2284</v>
      </c>
    </row>
    <row r="3733" spans="2:16" x14ac:dyDescent="0.45">
      <c r="B3733" s="26">
        <v>553</v>
      </c>
      <c r="P3733" s="39" t="s">
        <v>1388</v>
      </c>
    </row>
    <row r="3734" spans="2:16" x14ac:dyDescent="0.45">
      <c r="B3734" s="26">
        <v>554</v>
      </c>
      <c r="P3734" s="39" t="s">
        <v>2438</v>
      </c>
    </row>
    <row r="3735" spans="2:16" x14ac:dyDescent="0.45">
      <c r="B3735" s="26">
        <v>555</v>
      </c>
      <c r="P3735" s="39" t="s">
        <v>2439</v>
      </c>
    </row>
    <row r="3736" spans="2:16" x14ac:dyDescent="0.45">
      <c r="B3736" s="26">
        <v>556</v>
      </c>
      <c r="P3736" s="39" t="s">
        <v>2440</v>
      </c>
    </row>
    <row r="3737" spans="2:16" x14ac:dyDescent="0.45">
      <c r="B3737" s="26">
        <v>557</v>
      </c>
      <c r="P3737" s="39" t="s">
        <v>2284</v>
      </c>
    </row>
    <row r="3738" spans="2:16" x14ac:dyDescent="0.45">
      <c r="B3738" s="26">
        <v>558</v>
      </c>
      <c r="P3738" s="39" t="s">
        <v>2441</v>
      </c>
    </row>
    <row r="3739" spans="2:16" x14ac:dyDescent="0.45">
      <c r="B3739" s="26">
        <v>559</v>
      </c>
      <c r="P3739" s="39" t="s">
        <v>2284</v>
      </c>
    </row>
    <row r="3740" spans="2:16" x14ac:dyDescent="0.45">
      <c r="B3740" s="26">
        <v>560</v>
      </c>
      <c r="P3740" s="39" t="s">
        <v>1152</v>
      </c>
    </row>
    <row r="3741" spans="2:16" x14ac:dyDescent="0.45">
      <c r="B3741" s="26">
        <v>561</v>
      </c>
      <c r="P3741" s="39" t="s">
        <v>2411</v>
      </c>
    </row>
    <row r="3742" spans="2:16" x14ac:dyDescent="0.45">
      <c r="B3742" s="26">
        <v>562</v>
      </c>
      <c r="P3742" s="39" t="s">
        <v>2442</v>
      </c>
    </row>
    <row r="3743" spans="2:16" x14ac:dyDescent="0.45">
      <c r="B3743" s="26">
        <v>563</v>
      </c>
      <c r="P3743" s="39" t="s">
        <v>2443</v>
      </c>
    </row>
    <row r="3744" spans="2:16" x14ac:dyDescent="0.45">
      <c r="B3744" s="26">
        <v>564</v>
      </c>
      <c r="P3744" s="39" t="s">
        <v>2444</v>
      </c>
    </row>
    <row r="3745" spans="2:16" x14ac:dyDescent="0.45">
      <c r="B3745" s="26">
        <v>565</v>
      </c>
      <c r="P3745" s="39" t="s">
        <v>2445</v>
      </c>
    </row>
    <row r="3746" spans="2:16" x14ac:dyDescent="0.45">
      <c r="B3746" s="26">
        <v>566</v>
      </c>
      <c r="P3746" s="39" t="s">
        <v>2446</v>
      </c>
    </row>
    <row r="3747" spans="2:16" x14ac:dyDescent="0.45">
      <c r="B3747" s="26">
        <v>567</v>
      </c>
      <c r="P3747" s="39" t="s">
        <v>2447</v>
      </c>
    </row>
    <row r="3748" spans="2:16" x14ac:dyDescent="0.45">
      <c r="B3748" s="26">
        <v>568</v>
      </c>
      <c r="P3748" s="39" t="s">
        <v>2448</v>
      </c>
    </row>
    <row r="3749" spans="2:16" x14ac:dyDescent="0.45">
      <c r="B3749" s="26">
        <v>569</v>
      </c>
      <c r="P3749" s="39" t="s">
        <v>2449</v>
      </c>
    </row>
    <row r="3750" spans="2:16" x14ac:dyDescent="0.45">
      <c r="B3750" s="26">
        <v>570</v>
      </c>
      <c r="P3750" s="39" t="s">
        <v>2450</v>
      </c>
    </row>
    <row r="3751" spans="2:16" x14ac:dyDescent="0.45">
      <c r="B3751" s="26">
        <v>571</v>
      </c>
      <c r="P3751" s="39" t="s">
        <v>2451</v>
      </c>
    </row>
    <row r="3752" spans="2:16" x14ac:dyDescent="0.45">
      <c r="B3752" s="26">
        <v>572</v>
      </c>
      <c r="P3752" s="39" t="s">
        <v>2452</v>
      </c>
    </row>
    <row r="3753" spans="2:16" x14ac:dyDescent="0.45">
      <c r="B3753" s="26">
        <v>573</v>
      </c>
      <c r="P3753" s="39" t="s">
        <v>2453</v>
      </c>
    </row>
    <row r="3754" spans="2:16" x14ac:dyDescent="0.45">
      <c r="B3754" s="26">
        <v>574</v>
      </c>
      <c r="P3754" s="39" t="s">
        <v>2454</v>
      </c>
    </row>
    <row r="3755" spans="2:16" x14ac:dyDescent="0.45">
      <c r="B3755" s="26">
        <v>575</v>
      </c>
      <c r="P3755" s="39" t="s">
        <v>2455</v>
      </c>
    </row>
    <row r="3756" spans="2:16" x14ac:dyDescent="0.45">
      <c r="B3756" s="26">
        <v>576</v>
      </c>
      <c r="P3756" s="39" t="s">
        <v>2456</v>
      </c>
    </row>
    <row r="3757" spans="2:16" x14ac:dyDescent="0.45">
      <c r="B3757" s="26">
        <v>577</v>
      </c>
      <c r="P3757" s="39" t="s">
        <v>2457</v>
      </c>
    </row>
    <row r="3758" spans="2:16" x14ac:dyDescent="0.45">
      <c r="B3758" s="26">
        <v>578</v>
      </c>
      <c r="P3758" s="39" t="s">
        <v>2458</v>
      </c>
    </row>
    <row r="3759" spans="2:16" x14ac:dyDescent="0.45">
      <c r="B3759" s="26">
        <v>579</v>
      </c>
      <c r="P3759" s="39" t="s">
        <v>2459</v>
      </c>
    </row>
    <row r="3760" spans="2:16" x14ac:dyDescent="0.45">
      <c r="B3760" s="26">
        <v>580</v>
      </c>
      <c r="P3760" s="39" t="s">
        <v>2460</v>
      </c>
    </row>
    <row r="3761" spans="2:16" x14ac:dyDescent="0.45">
      <c r="B3761" s="26">
        <v>581</v>
      </c>
      <c r="P3761" s="39" t="s">
        <v>2461</v>
      </c>
    </row>
    <row r="3762" spans="2:16" x14ac:dyDescent="0.45">
      <c r="B3762" s="26">
        <v>582</v>
      </c>
      <c r="P3762" s="39" t="s">
        <v>2462</v>
      </c>
    </row>
    <row r="3763" spans="2:16" x14ac:dyDescent="0.45">
      <c r="B3763" s="26">
        <v>583</v>
      </c>
      <c r="P3763" s="39" t="s">
        <v>2284</v>
      </c>
    </row>
    <row r="3764" spans="2:16" x14ac:dyDescent="0.45">
      <c r="B3764" s="26">
        <v>584</v>
      </c>
      <c r="P3764" s="39" t="s">
        <v>2463</v>
      </c>
    </row>
    <row r="3765" spans="2:16" x14ac:dyDescent="0.45">
      <c r="B3765" s="26">
        <v>585</v>
      </c>
      <c r="P3765" s="39" t="s">
        <v>2464</v>
      </c>
    </row>
    <row r="3766" spans="2:16" x14ac:dyDescent="0.45">
      <c r="B3766" s="26">
        <v>586</v>
      </c>
      <c r="P3766" s="39" t="s">
        <v>2465</v>
      </c>
    </row>
    <row r="3767" spans="2:16" x14ac:dyDescent="0.45">
      <c r="B3767" s="26">
        <v>587</v>
      </c>
      <c r="P3767" s="39" t="s">
        <v>2466</v>
      </c>
    </row>
    <row r="3768" spans="2:16" x14ac:dyDescent="0.45">
      <c r="B3768" s="26">
        <v>588</v>
      </c>
      <c r="P3768" s="39" t="s">
        <v>2467</v>
      </c>
    </row>
    <row r="3769" spans="2:16" x14ac:dyDescent="0.45">
      <c r="B3769" s="26">
        <v>589</v>
      </c>
      <c r="P3769" s="39" t="s">
        <v>2468</v>
      </c>
    </row>
    <row r="3770" spans="2:16" x14ac:dyDescent="0.45">
      <c r="B3770" s="26">
        <v>590</v>
      </c>
      <c r="P3770" s="39" t="s">
        <v>2469</v>
      </c>
    </row>
    <row r="3771" spans="2:16" x14ac:dyDescent="0.45">
      <c r="B3771" s="26">
        <v>591</v>
      </c>
      <c r="P3771" s="39" t="s">
        <v>2470</v>
      </c>
    </row>
    <row r="3772" spans="2:16" x14ac:dyDescent="0.45">
      <c r="B3772" s="26">
        <v>592</v>
      </c>
      <c r="P3772" s="39" t="s">
        <v>2471</v>
      </c>
    </row>
    <row r="3773" spans="2:16" x14ac:dyDescent="0.45">
      <c r="B3773" s="26">
        <v>593</v>
      </c>
      <c r="P3773" s="39" t="s">
        <v>2472</v>
      </c>
    </row>
    <row r="3774" spans="2:16" x14ac:dyDescent="0.45">
      <c r="B3774" s="26">
        <v>594</v>
      </c>
      <c r="P3774" s="39" t="s">
        <v>2473</v>
      </c>
    </row>
    <row r="3775" spans="2:16" x14ac:dyDescent="0.45">
      <c r="B3775" s="26">
        <v>595</v>
      </c>
      <c r="P3775" s="39" t="s">
        <v>2474</v>
      </c>
    </row>
    <row r="3776" spans="2:16" x14ac:dyDescent="0.45">
      <c r="B3776" s="26">
        <v>596</v>
      </c>
      <c r="P3776" s="39" t="s">
        <v>2475</v>
      </c>
    </row>
    <row r="3777" spans="2:16" x14ac:dyDescent="0.45">
      <c r="B3777" s="26">
        <v>597</v>
      </c>
      <c r="P3777" s="39" t="s">
        <v>2476</v>
      </c>
    </row>
    <row r="3778" spans="2:16" x14ac:dyDescent="0.45">
      <c r="B3778" s="26">
        <v>598</v>
      </c>
      <c r="P3778" s="39" t="s">
        <v>2477</v>
      </c>
    </row>
    <row r="3779" spans="2:16" x14ac:dyDescent="0.45">
      <c r="B3779" s="26">
        <v>599</v>
      </c>
      <c r="P3779" s="39" t="s">
        <v>2284</v>
      </c>
    </row>
    <row r="3780" spans="2:16" x14ac:dyDescent="0.45">
      <c r="B3780" s="26">
        <v>600</v>
      </c>
      <c r="P3780" s="39" t="s">
        <v>2478</v>
      </c>
    </row>
    <row r="3781" spans="2:16" x14ac:dyDescent="0.45">
      <c r="B3781" s="26">
        <v>601</v>
      </c>
      <c r="P3781" s="39" t="s">
        <v>2479</v>
      </c>
    </row>
    <row r="3782" spans="2:16" x14ac:dyDescent="0.45">
      <c r="B3782" s="26">
        <v>602</v>
      </c>
      <c r="P3782" s="39" t="s">
        <v>2480</v>
      </c>
    </row>
    <row r="3783" spans="2:16" x14ac:dyDescent="0.45">
      <c r="B3783" s="26">
        <v>603</v>
      </c>
      <c r="P3783" s="39" t="s">
        <v>2481</v>
      </c>
    </row>
    <row r="3784" spans="2:16" x14ac:dyDescent="0.45">
      <c r="B3784" s="26">
        <v>604</v>
      </c>
      <c r="P3784" s="39" t="s">
        <v>2482</v>
      </c>
    </row>
    <row r="3785" spans="2:16" x14ac:dyDescent="0.45">
      <c r="B3785" s="26">
        <v>605</v>
      </c>
      <c r="P3785" s="39" t="s">
        <v>2483</v>
      </c>
    </row>
    <row r="3786" spans="2:16" x14ac:dyDescent="0.45">
      <c r="B3786" s="26">
        <v>606</v>
      </c>
      <c r="P3786" s="39" t="s">
        <v>2484</v>
      </c>
    </row>
    <row r="3787" spans="2:16" x14ac:dyDescent="0.45">
      <c r="B3787" s="26">
        <v>607</v>
      </c>
      <c r="P3787" s="39" t="s">
        <v>2485</v>
      </c>
    </row>
    <row r="3788" spans="2:16" x14ac:dyDescent="0.45">
      <c r="B3788" s="26">
        <v>608</v>
      </c>
      <c r="P3788" s="39" t="s">
        <v>2486</v>
      </c>
    </row>
    <row r="3789" spans="2:16" x14ac:dyDescent="0.45">
      <c r="B3789" s="26">
        <v>609</v>
      </c>
      <c r="P3789" s="39" t="s">
        <v>2487</v>
      </c>
    </row>
    <row r="3790" spans="2:16" x14ac:dyDescent="0.45">
      <c r="B3790" s="26">
        <v>610</v>
      </c>
      <c r="P3790" s="39" t="s">
        <v>2488</v>
      </c>
    </row>
    <row r="3791" spans="2:16" x14ac:dyDescent="0.45">
      <c r="B3791" s="26">
        <v>611</v>
      </c>
      <c r="P3791" s="39" t="s">
        <v>2489</v>
      </c>
    </row>
    <row r="3792" spans="2:16" x14ac:dyDescent="0.45">
      <c r="B3792" s="26">
        <v>612</v>
      </c>
      <c r="P3792" s="39" t="s">
        <v>2490</v>
      </c>
    </row>
    <row r="3793" spans="2:16" x14ac:dyDescent="0.45">
      <c r="B3793" s="26">
        <v>613</v>
      </c>
      <c r="P3793" s="39" t="s">
        <v>2491</v>
      </c>
    </row>
    <row r="3794" spans="2:16" x14ac:dyDescent="0.45">
      <c r="B3794" s="26">
        <v>614</v>
      </c>
      <c r="P3794" s="39" t="s">
        <v>2492</v>
      </c>
    </row>
    <row r="3795" spans="2:16" x14ac:dyDescent="0.45">
      <c r="B3795" s="26">
        <v>615</v>
      </c>
      <c r="P3795" s="39" t="s">
        <v>2284</v>
      </c>
    </row>
    <row r="3796" spans="2:16" x14ac:dyDescent="0.45">
      <c r="B3796" s="26">
        <v>616</v>
      </c>
      <c r="P3796" s="39" t="s">
        <v>2493</v>
      </c>
    </row>
    <row r="3797" spans="2:16" x14ac:dyDescent="0.45">
      <c r="B3797" s="26">
        <v>617</v>
      </c>
      <c r="P3797" s="39" t="s">
        <v>2494</v>
      </c>
    </row>
    <row r="3798" spans="2:16" x14ac:dyDescent="0.45">
      <c r="B3798" s="26">
        <v>618</v>
      </c>
      <c r="P3798" s="39" t="s">
        <v>2495</v>
      </c>
    </row>
    <row r="3799" spans="2:16" x14ac:dyDescent="0.45">
      <c r="B3799" s="26">
        <v>619</v>
      </c>
      <c r="P3799" s="39" t="s">
        <v>2496</v>
      </c>
    </row>
    <row r="3800" spans="2:16" x14ac:dyDescent="0.45">
      <c r="B3800" s="26">
        <v>620</v>
      </c>
      <c r="P3800" s="39" t="s">
        <v>2497</v>
      </c>
    </row>
    <row r="3801" spans="2:16" x14ac:dyDescent="0.45">
      <c r="B3801" s="26">
        <v>621</v>
      </c>
      <c r="P3801" s="39" t="s">
        <v>2498</v>
      </c>
    </row>
    <row r="3802" spans="2:16" x14ac:dyDescent="0.45">
      <c r="B3802" s="26">
        <v>622</v>
      </c>
      <c r="P3802" s="39" t="s">
        <v>2499</v>
      </c>
    </row>
    <row r="3803" spans="2:16" x14ac:dyDescent="0.45">
      <c r="B3803" s="26">
        <v>623</v>
      </c>
      <c r="P3803" s="39" t="s">
        <v>2500</v>
      </c>
    </row>
    <row r="3804" spans="2:16" x14ac:dyDescent="0.45">
      <c r="B3804" s="26">
        <v>624</v>
      </c>
      <c r="P3804" s="39" t="s">
        <v>2501</v>
      </c>
    </row>
    <row r="3805" spans="2:16" x14ac:dyDescent="0.45">
      <c r="B3805" s="26">
        <v>625</v>
      </c>
      <c r="P3805" s="39" t="s">
        <v>2502</v>
      </c>
    </row>
    <row r="3806" spans="2:16" x14ac:dyDescent="0.45">
      <c r="B3806" s="26">
        <v>626</v>
      </c>
      <c r="P3806" s="39" t="s">
        <v>2503</v>
      </c>
    </row>
    <row r="3807" spans="2:16" x14ac:dyDescent="0.45">
      <c r="B3807" s="26">
        <v>627</v>
      </c>
      <c r="P3807" s="39" t="s">
        <v>2504</v>
      </c>
    </row>
    <row r="3808" spans="2:16" x14ac:dyDescent="0.45">
      <c r="B3808" s="26">
        <v>628</v>
      </c>
      <c r="P3808" s="39" t="s">
        <v>2284</v>
      </c>
    </row>
    <row r="3809" spans="2:16" x14ac:dyDescent="0.45">
      <c r="B3809" s="26">
        <v>629</v>
      </c>
      <c r="P3809" s="39" t="s">
        <v>2505</v>
      </c>
    </row>
    <row r="3810" spans="2:16" x14ac:dyDescent="0.45">
      <c r="B3810" s="26">
        <v>630</v>
      </c>
      <c r="P3810" s="39" t="s">
        <v>2506</v>
      </c>
    </row>
    <row r="3811" spans="2:16" x14ac:dyDescent="0.45">
      <c r="B3811" s="26">
        <v>631</v>
      </c>
      <c r="P3811" s="39" t="s">
        <v>2507</v>
      </c>
    </row>
    <row r="3812" spans="2:16" x14ac:dyDescent="0.45">
      <c r="B3812" s="26">
        <v>632</v>
      </c>
      <c r="P3812" s="39" t="s">
        <v>2508</v>
      </c>
    </row>
    <row r="3813" spans="2:16" x14ac:dyDescent="0.45">
      <c r="B3813" s="26">
        <v>633</v>
      </c>
      <c r="P3813" s="39" t="s">
        <v>2509</v>
      </c>
    </row>
    <row r="3814" spans="2:16" x14ac:dyDescent="0.45">
      <c r="B3814" s="26">
        <v>634</v>
      </c>
      <c r="P3814" s="39" t="s">
        <v>2284</v>
      </c>
    </row>
    <row r="3815" spans="2:16" x14ac:dyDescent="0.45">
      <c r="B3815" s="26">
        <v>635</v>
      </c>
      <c r="P3815" s="39" t="s">
        <v>2510</v>
      </c>
    </row>
    <row r="3816" spans="2:16" x14ac:dyDescent="0.45">
      <c r="B3816" s="26">
        <v>636</v>
      </c>
      <c r="P3816" s="39" t="s">
        <v>2511</v>
      </c>
    </row>
    <row r="3817" spans="2:16" x14ac:dyDescent="0.45">
      <c r="B3817" s="26">
        <v>637</v>
      </c>
      <c r="P3817" s="39" t="s">
        <v>2512</v>
      </c>
    </row>
    <row r="3818" spans="2:16" x14ac:dyDescent="0.45">
      <c r="B3818" s="26">
        <v>638</v>
      </c>
      <c r="P3818" s="39" t="s">
        <v>2513</v>
      </c>
    </row>
    <row r="3819" spans="2:16" x14ac:dyDescent="0.45">
      <c r="B3819" s="26">
        <v>639</v>
      </c>
      <c r="P3819" s="39" t="s">
        <v>2514</v>
      </c>
    </row>
    <row r="3820" spans="2:16" x14ac:dyDescent="0.45">
      <c r="B3820" s="26">
        <v>640</v>
      </c>
      <c r="P3820" s="39" t="s">
        <v>2515</v>
      </c>
    </row>
    <row r="3821" spans="2:16" x14ac:dyDescent="0.45">
      <c r="B3821" s="26">
        <v>641</v>
      </c>
      <c r="P3821" s="39" t="s">
        <v>2516</v>
      </c>
    </row>
    <row r="3822" spans="2:16" x14ac:dyDescent="0.45">
      <c r="B3822" s="26">
        <v>642</v>
      </c>
      <c r="P3822" s="39" t="s">
        <v>2517</v>
      </c>
    </row>
    <row r="3823" spans="2:16" x14ac:dyDescent="0.45">
      <c r="B3823" s="26">
        <v>643</v>
      </c>
      <c r="P3823" s="39" t="s">
        <v>2518</v>
      </c>
    </row>
    <row r="3824" spans="2:16" x14ac:dyDescent="0.45">
      <c r="B3824" s="26">
        <v>644</v>
      </c>
      <c r="P3824" s="39" t="s">
        <v>2519</v>
      </c>
    </row>
    <row r="3825" spans="2:16" x14ac:dyDescent="0.45">
      <c r="B3825" s="26">
        <v>645</v>
      </c>
      <c r="P3825" s="39" t="s">
        <v>2520</v>
      </c>
    </row>
    <row r="3826" spans="2:16" x14ac:dyDescent="0.45">
      <c r="B3826" s="26">
        <v>646</v>
      </c>
      <c r="P3826" s="39" t="s">
        <v>2521</v>
      </c>
    </row>
    <row r="3827" spans="2:16" x14ac:dyDescent="0.45">
      <c r="B3827" s="26">
        <v>647</v>
      </c>
      <c r="P3827" s="39" t="s">
        <v>2522</v>
      </c>
    </row>
    <row r="3828" spans="2:16" x14ac:dyDescent="0.45">
      <c r="B3828" s="26">
        <v>648</v>
      </c>
      <c r="P3828" s="39" t="s">
        <v>2523</v>
      </c>
    </row>
    <row r="3829" spans="2:16" x14ac:dyDescent="0.45">
      <c r="B3829" s="26">
        <v>649</v>
      </c>
      <c r="P3829" s="39" t="s">
        <v>2524</v>
      </c>
    </row>
    <row r="3830" spans="2:16" x14ac:dyDescent="0.45">
      <c r="B3830" s="26">
        <v>650</v>
      </c>
      <c r="P3830" s="39" t="s">
        <v>2525</v>
      </c>
    </row>
    <row r="3831" spans="2:16" x14ac:dyDescent="0.45">
      <c r="B3831" s="26">
        <v>651</v>
      </c>
      <c r="P3831" s="39" t="s">
        <v>2526</v>
      </c>
    </row>
    <row r="3832" spans="2:16" x14ac:dyDescent="0.45">
      <c r="B3832" s="26">
        <v>652</v>
      </c>
      <c r="P3832" s="39" t="s">
        <v>2527</v>
      </c>
    </row>
    <row r="3833" spans="2:16" x14ac:dyDescent="0.45">
      <c r="B3833" s="26">
        <v>653</v>
      </c>
      <c r="P3833" s="39" t="s">
        <v>2528</v>
      </c>
    </row>
    <row r="3834" spans="2:16" x14ac:dyDescent="0.45">
      <c r="B3834" s="26">
        <v>654</v>
      </c>
      <c r="P3834" s="39" t="s">
        <v>2529</v>
      </c>
    </row>
    <row r="3835" spans="2:16" x14ac:dyDescent="0.45">
      <c r="B3835" s="26">
        <v>655</v>
      </c>
      <c r="P3835" s="39" t="s">
        <v>2530</v>
      </c>
    </row>
    <row r="3836" spans="2:16" x14ac:dyDescent="0.45">
      <c r="B3836" s="26">
        <v>656</v>
      </c>
      <c r="P3836" s="39" t="s">
        <v>2531</v>
      </c>
    </row>
    <row r="3837" spans="2:16" x14ac:dyDescent="0.45">
      <c r="B3837" s="26">
        <v>657</v>
      </c>
      <c r="P3837" s="39" t="s">
        <v>2532</v>
      </c>
    </row>
    <row r="3838" spans="2:16" x14ac:dyDescent="0.45">
      <c r="B3838" s="26">
        <v>658</v>
      </c>
      <c r="P3838" s="39" t="s">
        <v>2533</v>
      </c>
    </row>
    <row r="3839" spans="2:16" x14ac:dyDescent="0.45">
      <c r="B3839" s="26">
        <v>659</v>
      </c>
      <c r="P3839" s="39" t="s">
        <v>2534</v>
      </c>
    </row>
    <row r="3840" spans="2:16" x14ac:dyDescent="0.45">
      <c r="B3840" s="26">
        <v>660</v>
      </c>
      <c r="P3840" s="39" t="s">
        <v>2535</v>
      </c>
    </row>
    <row r="3841" spans="2:16" x14ac:dyDescent="0.45">
      <c r="B3841" s="26">
        <v>661</v>
      </c>
      <c r="P3841" s="39" t="s">
        <v>2536</v>
      </c>
    </row>
    <row r="3842" spans="2:16" x14ac:dyDescent="0.45">
      <c r="B3842" s="26">
        <v>662</v>
      </c>
      <c r="P3842" s="39" t="s">
        <v>2537</v>
      </c>
    </row>
    <row r="3843" spans="2:16" x14ac:dyDescent="0.45">
      <c r="B3843" s="26">
        <v>663</v>
      </c>
      <c r="P3843" s="39" t="s">
        <v>2538</v>
      </c>
    </row>
    <row r="3844" spans="2:16" x14ac:dyDescent="0.45">
      <c r="B3844" s="26">
        <v>664</v>
      </c>
      <c r="P3844" s="39" t="s">
        <v>2539</v>
      </c>
    </row>
    <row r="3845" spans="2:16" x14ac:dyDescent="0.45">
      <c r="B3845" s="26">
        <v>665</v>
      </c>
      <c r="P3845" s="39" t="s">
        <v>2540</v>
      </c>
    </row>
    <row r="3846" spans="2:16" x14ac:dyDescent="0.45">
      <c r="B3846" s="26">
        <v>666</v>
      </c>
      <c r="P3846" s="39" t="s">
        <v>2541</v>
      </c>
    </row>
    <row r="3847" spans="2:16" x14ac:dyDescent="0.45">
      <c r="B3847" s="26">
        <v>667</v>
      </c>
      <c r="P3847" s="39" t="s">
        <v>2542</v>
      </c>
    </row>
    <row r="3848" spans="2:16" x14ac:dyDescent="0.45">
      <c r="B3848" s="26">
        <v>668</v>
      </c>
      <c r="P3848" s="39" t="s">
        <v>96</v>
      </c>
    </row>
    <row r="3849" spans="2:16" x14ac:dyDescent="0.45">
      <c r="B3849" s="26">
        <v>669</v>
      </c>
      <c r="P3849" s="39" t="s">
        <v>2543</v>
      </c>
    </row>
    <row r="3850" spans="2:16" x14ac:dyDescent="0.45">
      <c r="B3850" s="26">
        <v>670</v>
      </c>
      <c r="P3850" s="39" t="s">
        <v>2284</v>
      </c>
    </row>
    <row r="3851" spans="2:16" x14ac:dyDescent="0.45">
      <c r="B3851" s="26">
        <v>671</v>
      </c>
      <c r="P3851" s="39" t="s">
        <v>2544</v>
      </c>
    </row>
    <row r="3852" spans="2:16" x14ac:dyDescent="0.45">
      <c r="B3852" s="26">
        <v>672</v>
      </c>
      <c r="P3852" s="39" t="s">
        <v>2545</v>
      </c>
    </row>
    <row r="3853" spans="2:16" x14ac:dyDescent="0.45">
      <c r="B3853" s="26">
        <v>673</v>
      </c>
      <c r="P3853" s="39" t="s">
        <v>2546</v>
      </c>
    </row>
    <row r="3854" spans="2:16" x14ac:dyDescent="0.45">
      <c r="B3854" s="26">
        <v>674</v>
      </c>
      <c r="P3854" s="39" t="s">
        <v>2547</v>
      </c>
    </row>
    <row r="3855" spans="2:16" x14ac:dyDescent="0.45">
      <c r="B3855" s="26">
        <v>675</v>
      </c>
      <c r="P3855" s="39" t="s">
        <v>2548</v>
      </c>
    </row>
    <row r="3856" spans="2:16" x14ac:dyDescent="0.45">
      <c r="B3856" s="26">
        <v>676</v>
      </c>
      <c r="P3856" s="39" t="s">
        <v>2549</v>
      </c>
    </row>
    <row r="3857" spans="2:16" x14ac:dyDescent="0.45">
      <c r="B3857" s="26">
        <v>677</v>
      </c>
      <c r="P3857" s="39" t="s">
        <v>2550</v>
      </c>
    </row>
    <row r="3858" spans="2:16" x14ac:dyDescent="0.45">
      <c r="B3858" s="26">
        <v>678</v>
      </c>
      <c r="P3858" s="39" t="s">
        <v>2551</v>
      </c>
    </row>
    <row r="3859" spans="2:16" x14ac:dyDescent="0.45">
      <c r="B3859" s="26">
        <v>679</v>
      </c>
      <c r="P3859" s="39" t="s">
        <v>2552</v>
      </c>
    </row>
    <row r="3860" spans="2:16" x14ac:dyDescent="0.45">
      <c r="B3860" s="26">
        <v>680</v>
      </c>
      <c r="P3860" s="39" t="s">
        <v>2553</v>
      </c>
    </row>
    <row r="3861" spans="2:16" x14ac:dyDescent="0.45">
      <c r="B3861" s="26">
        <v>681</v>
      </c>
      <c r="P3861" s="39" t="s">
        <v>2554</v>
      </c>
    </row>
    <row r="3862" spans="2:16" x14ac:dyDescent="0.45">
      <c r="B3862" s="26">
        <v>682</v>
      </c>
      <c r="P3862" s="39" t="s">
        <v>2555</v>
      </c>
    </row>
    <row r="3863" spans="2:16" x14ac:dyDescent="0.45">
      <c r="B3863" s="26">
        <v>683</v>
      </c>
      <c r="P3863" s="39" t="s">
        <v>2284</v>
      </c>
    </row>
    <row r="3864" spans="2:16" x14ac:dyDescent="0.45">
      <c r="B3864" s="26">
        <v>684</v>
      </c>
      <c r="P3864" s="39" t="s">
        <v>2556</v>
      </c>
    </row>
    <row r="3865" spans="2:16" x14ac:dyDescent="0.45">
      <c r="B3865" s="26">
        <v>685</v>
      </c>
      <c r="P3865" s="39" t="s">
        <v>2557</v>
      </c>
    </row>
    <row r="3866" spans="2:16" x14ac:dyDescent="0.45">
      <c r="B3866" s="26">
        <v>686</v>
      </c>
      <c r="P3866" s="39" t="s">
        <v>2558</v>
      </c>
    </row>
    <row r="3867" spans="2:16" x14ac:dyDescent="0.45">
      <c r="B3867" s="26">
        <v>687</v>
      </c>
      <c r="P3867" s="39" t="s">
        <v>2559</v>
      </c>
    </row>
    <row r="3868" spans="2:16" x14ac:dyDescent="0.45">
      <c r="B3868" s="26">
        <v>688</v>
      </c>
      <c r="P3868" s="39" t="s">
        <v>2560</v>
      </c>
    </row>
    <row r="3869" spans="2:16" x14ac:dyDescent="0.45">
      <c r="B3869" s="26">
        <v>689</v>
      </c>
      <c r="P3869" s="39" t="s">
        <v>2561</v>
      </c>
    </row>
    <row r="3870" spans="2:16" x14ac:dyDescent="0.45">
      <c r="B3870" s="26">
        <v>690</v>
      </c>
      <c r="P3870" s="39" t="s">
        <v>2562</v>
      </c>
    </row>
    <row r="3871" spans="2:16" x14ac:dyDescent="0.45">
      <c r="B3871" s="26">
        <v>691</v>
      </c>
      <c r="P3871" s="39" t="s">
        <v>2563</v>
      </c>
    </row>
    <row r="3872" spans="2:16" x14ac:dyDescent="0.45">
      <c r="B3872" s="26">
        <v>692</v>
      </c>
      <c r="P3872" s="39" t="s">
        <v>2564</v>
      </c>
    </row>
    <row r="3873" spans="2:16" x14ac:dyDescent="0.45">
      <c r="B3873" s="26">
        <v>693</v>
      </c>
      <c r="P3873" s="39" t="s">
        <v>2565</v>
      </c>
    </row>
    <row r="3874" spans="2:16" x14ac:dyDescent="0.45">
      <c r="B3874" s="26">
        <v>694</v>
      </c>
      <c r="P3874" s="39" t="s">
        <v>2566</v>
      </c>
    </row>
    <row r="3875" spans="2:16" x14ac:dyDescent="0.45">
      <c r="B3875" s="26">
        <v>695</v>
      </c>
      <c r="P3875" s="39" t="s">
        <v>2567</v>
      </c>
    </row>
    <row r="3876" spans="2:16" x14ac:dyDescent="0.45">
      <c r="B3876" s="26">
        <v>696</v>
      </c>
      <c r="P3876" s="39" t="s">
        <v>2568</v>
      </c>
    </row>
    <row r="3877" spans="2:16" x14ac:dyDescent="0.45">
      <c r="B3877" s="26">
        <v>697</v>
      </c>
      <c r="P3877" s="39" t="s">
        <v>2569</v>
      </c>
    </row>
    <row r="3878" spans="2:16" x14ac:dyDescent="0.45">
      <c r="B3878" s="26">
        <v>698</v>
      </c>
      <c r="P3878" s="39" t="s">
        <v>2570</v>
      </c>
    </row>
    <row r="3879" spans="2:16" x14ac:dyDescent="0.45">
      <c r="B3879" s="26">
        <v>699</v>
      </c>
      <c r="P3879" s="39" t="s">
        <v>2571</v>
      </c>
    </row>
    <row r="3880" spans="2:16" x14ac:dyDescent="0.45">
      <c r="B3880" s="26">
        <v>700</v>
      </c>
      <c r="P3880" s="39" t="s">
        <v>2572</v>
      </c>
    </row>
    <row r="3881" spans="2:16" x14ac:dyDescent="0.45">
      <c r="B3881" s="26">
        <v>701</v>
      </c>
      <c r="P3881" s="39" t="s">
        <v>2573</v>
      </c>
    </row>
    <row r="3882" spans="2:16" x14ac:dyDescent="0.45">
      <c r="B3882" s="26">
        <v>702</v>
      </c>
      <c r="P3882" s="39" t="s">
        <v>2574</v>
      </c>
    </row>
    <row r="3883" spans="2:16" x14ac:dyDescent="0.45">
      <c r="B3883" s="26">
        <v>703</v>
      </c>
      <c r="P3883" s="39" t="s">
        <v>2575</v>
      </c>
    </row>
    <row r="3884" spans="2:16" x14ac:dyDescent="0.45">
      <c r="B3884" s="26">
        <v>704</v>
      </c>
      <c r="P3884" s="39" t="s">
        <v>2576</v>
      </c>
    </row>
    <row r="3885" spans="2:16" x14ac:dyDescent="0.45">
      <c r="B3885" s="26">
        <v>705</v>
      </c>
      <c r="P3885" s="39" t="s">
        <v>2577</v>
      </c>
    </row>
    <row r="3886" spans="2:16" x14ac:dyDescent="0.45">
      <c r="B3886" s="26">
        <v>706</v>
      </c>
      <c r="P3886" s="39" t="s">
        <v>2578</v>
      </c>
    </row>
    <row r="3887" spans="2:16" x14ac:dyDescent="0.45">
      <c r="B3887" s="26">
        <v>707</v>
      </c>
      <c r="P3887" s="39" t="s">
        <v>2579</v>
      </c>
    </row>
    <row r="3888" spans="2:16" x14ac:dyDescent="0.45">
      <c r="B3888" s="26">
        <v>708</v>
      </c>
      <c r="P3888" s="39" t="s">
        <v>2580</v>
      </c>
    </row>
    <row r="3889" spans="2:16" x14ac:dyDescent="0.45">
      <c r="B3889" s="26">
        <v>709</v>
      </c>
      <c r="P3889" s="39" t="s">
        <v>2581</v>
      </c>
    </row>
    <row r="3890" spans="2:16" x14ac:dyDescent="0.45">
      <c r="B3890" s="26">
        <v>710</v>
      </c>
      <c r="P3890" s="39" t="s">
        <v>2477</v>
      </c>
    </row>
    <row r="3891" spans="2:16" x14ac:dyDescent="0.45">
      <c r="B3891" s="26">
        <v>711</v>
      </c>
      <c r="P3891" s="39" t="s">
        <v>2284</v>
      </c>
    </row>
    <row r="3892" spans="2:16" x14ac:dyDescent="0.45">
      <c r="B3892" s="26">
        <v>712</v>
      </c>
      <c r="P3892" s="39" t="s">
        <v>2582</v>
      </c>
    </row>
    <row r="3893" spans="2:16" x14ac:dyDescent="0.45">
      <c r="B3893" s="26">
        <v>713</v>
      </c>
      <c r="P3893" s="39" t="s">
        <v>2583</v>
      </c>
    </row>
    <row r="3894" spans="2:16" x14ac:dyDescent="0.45">
      <c r="B3894" s="26">
        <v>714</v>
      </c>
      <c r="P3894" s="39" t="s">
        <v>2584</v>
      </c>
    </row>
    <row r="3895" spans="2:16" x14ac:dyDescent="0.45">
      <c r="B3895" s="26">
        <v>715</v>
      </c>
      <c r="P3895" s="39" t="s">
        <v>2585</v>
      </c>
    </row>
    <row r="3896" spans="2:16" x14ac:dyDescent="0.45">
      <c r="B3896" s="26">
        <v>716</v>
      </c>
      <c r="P3896" s="39" t="s">
        <v>2586</v>
      </c>
    </row>
    <row r="3897" spans="2:16" x14ac:dyDescent="0.45">
      <c r="B3897" s="26">
        <v>717</v>
      </c>
      <c r="P3897" s="39" t="s">
        <v>2587</v>
      </c>
    </row>
    <row r="3898" spans="2:16" x14ac:dyDescent="0.45">
      <c r="B3898" s="26">
        <v>718</v>
      </c>
      <c r="P3898" s="39" t="s">
        <v>2588</v>
      </c>
    </row>
    <row r="3899" spans="2:16" x14ac:dyDescent="0.45">
      <c r="B3899" s="26">
        <v>719</v>
      </c>
      <c r="P3899" s="39" t="s">
        <v>2589</v>
      </c>
    </row>
    <row r="3900" spans="2:16" x14ac:dyDescent="0.45">
      <c r="B3900" s="26">
        <v>720</v>
      </c>
      <c r="P3900" s="39" t="s">
        <v>2590</v>
      </c>
    </row>
    <row r="3901" spans="2:16" x14ac:dyDescent="0.45">
      <c r="B3901" s="26">
        <v>721</v>
      </c>
      <c r="P3901" s="39" t="s">
        <v>2591</v>
      </c>
    </row>
    <row r="3902" spans="2:16" x14ac:dyDescent="0.45">
      <c r="B3902" s="26">
        <v>722</v>
      </c>
      <c r="P3902" s="39" t="s">
        <v>2592</v>
      </c>
    </row>
    <row r="3903" spans="2:16" x14ac:dyDescent="0.45">
      <c r="B3903" s="26">
        <v>723</v>
      </c>
      <c r="P3903" s="39" t="s">
        <v>2593</v>
      </c>
    </row>
    <row r="3904" spans="2:16" x14ac:dyDescent="0.45">
      <c r="B3904" s="26">
        <v>724</v>
      </c>
      <c r="P3904" s="39" t="s">
        <v>2594</v>
      </c>
    </row>
    <row r="3905" spans="2:16" x14ac:dyDescent="0.45">
      <c r="B3905" s="26">
        <v>725</v>
      </c>
      <c r="P3905" s="39" t="s">
        <v>2595</v>
      </c>
    </row>
    <row r="3906" spans="2:16" x14ac:dyDescent="0.45">
      <c r="B3906" s="26">
        <v>726</v>
      </c>
      <c r="P3906" s="39" t="s">
        <v>2596</v>
      </c>
    </row>
    <row r="3907" spans="2:16" x14ac:dyDescent="0.45">
      <c r="B3907" s="26">
        <v>727</v>
      </c>
      <c r="P3907" s="39" t="s">
        <v>2477</v>
      </c>
    </row>
    <row r="3908" spans="2:16" x14ac:dyDescent="0.45">
      <c r="B3908" s="26">
        <v>728</v>
      </c>
      <c r="P3908" s="39" t="s">
        <v>2284</v>
      </c>
    </row>
    <row r="3909" spans="2:16" x14ac:dyDescent="0.45">
      <c r="B3909" s="26">
        <v>729</v>
      </c>
      <c r="P3909" s="39" t="s">
        <v>2597</v>
      </c>
    </row>
    <row r="3910" spans="2:16" x14ac:dyDescent="0.45">
      <c r="B3910" s="26">
        <v>730</v>
      </c>
      <c r="P3910" s="39" t="s">
        <v>2598</v>
      </c>
    </row>
    <row r="3911" spans="2:16" x14ac:dyDescent="0.45">
      <c r="B3911" s="26">
        <v>731</v>
      </c>
      <c r="P3911" s="39" t="s">
        <v>2599</v>
      </c>
    </row>
    <row r="3912" spans="2:16" x14ac:dyDescent="0.45">
      <c r="B3912" s="26">
        <v>732</v>
      </c>
      <c r="P3912" s="39" t="s">
        <v>2600</v>
      </c>
    </row>
    <row r="3913" spans="2:16" x14ac:dyDescent="0.45">
      <c r="B3913" s="26">
        <v>733</v>
      </c>
      <c r="P3913" s="39" t="s">
        <v>2601</v>
      </c>
    </row>
    <row r="3914" spans="2:16" x14ac:dyDescent="0.45">
      <c r="B3914" s="26">
        <v>734</v>
      </c>
      <c r="P3914" s="39" t="s">
        <v>2602</v>
      </c>
    </row>
    <row r="3915" spans="2:16" x14ac:dyDescent="0.45">
      <c r="B3915" s="26">
        <v>735</v>
      </c>
      <c r="P3915" s="39" t="s">
        <v>2603</v>
      </c>
    </row>
    <row r="3916" spans="2:16" x14ac:dyDescent="0.45">
      <c r="B3916" s="26">
        <v>736</v>
      </c>
      <c r="P3916" s="39" t="s">
        <v>2604</v>
      </c>
    </row>
    <row r="3917" spans="2:16" x14ac:dyDescent="0.45">
      <c r="B3917" s="26">
        <v>737</v>
      </c>
      <c r="P3917" s="39" t="s">
        <v>2605</v>
      </c>
    </row>
    <row r="3918" spans="2:16" x14ac:dyDescent="0.45">
      <c r="B3918" s="26">
        <v>738</v>
      </c>
      <c r="P3918" s="39" t="s">
        <v>2606</v>
      </c>
    </row>
    <row r="3919" spans="2:16" x14ac:dyDescent="0.45">
      <c r="B3919" s="26">
        <v>739</v>
      </c>
      <c r="P3919" s="39" t="s">
        <v>2607</v>
      </c>
    </row>
    <row r="3920" spans="2:16" x14ac:dyDescent="0.45">
      <c r="B3920" s="26">
        <v>740</v>
      </c>
      <c r="P3920" s="39" t="s">
        <v>2608</v>
      </c>
    </row>
    <row r="3921" spans="2:16" x14ac:dyDescent="0.45">
      <c r="B3921" s="26">
        <v>741</v>
      </c>
      <c r="P3921" s="39" t="s">
        <v>2609</v>
      </c>
    </row>
    <row r="3922" spans="2:16" x14ac:dyDescent="0.45">
      <c r="B3922" s="26">
        <v>742</v>
      </c>
      <c r="P3922" s="39" t="s">
        <v>2610</v>
      </c>
    </row>
    <row r="3923" spans="2:16" x14ac:dyDescent="0.45">
      <c r="B3923" s="26">
        <v>743</v>
      </c>
      <c r="P3923" s="39" t="s">
        <v>2611</v>
      </c>
    </row>
    <row r="3924" spans="2:16" x14ac:dyDescent="0.45">
      <c r="B3924" s="26">
        <v>744</v>
      </c>
      <c r="P3924" s="39" t="s">
        <v>2612</v>
      </c>
    </row>
    <row r="3925" spans="2:16" x14ac:dyDescent="0.45">
      <c r="B3925" s="26">
        <v>745</v>
      </c>
      <c r="P3925" s="39" t="s">
        <v>2613</v>
      </c>
    </row>
    <row r="3926" spans="2:16" x14ac:dyDescent="0.45">
      <c r="B3926" s="26">
        <v>746</v>
      </c>
      <c r="P3926" s="39" t="s">
        <v>2284</v>
      </c>
    </row>
    <row r="3927" spans="2:16" x14ac:dyDescent="0.45">
      <c r="B3927" s="26">
        <v>747</v>
      </c>
      <c r="P3927" s="39" t="s">
        <v>2614</v>
      </c>
    </row>
    <row r="3928" spans="2:16" x14ac:dyDescent="0.45">
      <c r="B3928" s="26">
        <v>748</v>
      </c>
      <c r="P3928" s="39" t="s">
        <v>2615</v>
      </c>
    </row>
    <row r="3929" spans="2:16" x14ac:dyDescent="0.45">
      <c r="B3929" s="26">
        <v>749</v>
      </c>
      <c r="P3929" s="39" t="s">
        <v>2616</v>
      </c>
    </row>
    <row r="3930" spans="2:16" x14ac:dyDescent="0.45">
      <c r="B3930" s="26">
        <v>750</v>
      </c>
      <c r="P3930" s="39" t="s">
        <v>2617</v>
      </c>
    </row>
    <row r="3931" spans="2:16" x14ac:dyDescent="0.45">
      <c r="B3931" s="26">
        <v>751</v>
      </c>
      <c r="P3931" s="39" t="s">
        <v>2284</v>
      </c>
    </row>
    <row r="3932" spans="2:16" x14ac:dyDescent="0.45">
      <c r="B3932" s="26">
        <v>752</v>
      </c>
      <c r="P3932" s="39" t="s">
        <v>2618</v>
      </c>
    </row>
    <row r="3933" spans="2:16" x14ac:dyDescent="0.45">
      <c r="B3933" s="26">
        <v>753</v>
      </c>
      <c r="P3933" s="39" t="s">
        <v>2619</v>
      </c>
    </row>
    <row r="3934" spans="2:16" x14ac:dyDescent="0.45">
      <c r="B3934" s="26">
        <v>754</v>
      </c>
      <c r="P3934" s="39" t="s">
        <v>2620</v>
      </c>
    </row>
    <row r="3935" spans="2:16" x14ac:dyDescent="0.45">
      <c r="B3935" s="26">
        <v>755</v>
      </c>
      <c r="P3935" s="39" t="s">
        <v>2284</v>
      </c>
    </row>
    <row r="3936" spans="2:16" x14ac:dyDescent="0.45">
      <c r="B3936" s="26">
        <v>756</v>
      </c>
      <c r="P3936" s="39" t="s">
        <v>2621</v>
      </c>
    </row>
    <row r="3937" spans="2:16" x14ac:dyDescent="0.45">
      <c r="B3937" s="26">
        <v>757</v>
      </c>
      <c r="P3937" s="39" t="s">
        <v>2622</v>
      </c>
    </row>
    <row r="3938" spans="2:16" x14ac:dyDescent="0.45">
      <c r="B3938" s="26">
        <v>758</v>
      </c>
      <c r="P3938" s="39" t="s">
        <v>2623</v>
      </c>
    </row>
    <row r="3939" spans="2:16" x14ac:dyDescent="0.45">
      <c r="B3939" s="26">
        <v>759</v>
      </c>
      <c r="P3939" s="39" t="s">
        <v>2284</v>
      </c>
    </row>
    <row r="3940" spans="2:16" x14ac:dyDescent="0.45">
      <c r="B3940" s="26">
        <v>760</v>
      </c>
      <c r="P3940" s="39" t="s">
        <v>2624</v>
      </c>
    </row>
    <row r="3941" spans="2:16" x14ac:dyDescent="0.45">
      <c r="B3941" s="26">
        <v>761</v>
      </c>
      <c r="P3941" s="39" t="s">
        <v>2625</v>
      </c>
    </row>
    <row r="3942" spans="2:16" x14ac:dyDescent="0.45">
      <c r="B3942" s="26">
        <v>762</v>
      </c>
      <c r="P3942" s="39" t="s">
        <v>2626</v>
      </c>
    </row>
    <row r="3943" spans="2:16" x14ac:dyDescent="0.45">
      <c r="B3943" s="26">
        <v>763</v>
      </c>
      <c r="P3943" s="39" t="s">
        <v>2627</v>
      </c>
    </row>
    <row r="3944" spans="2:16" x14ac:dyDescent="0.45">
      <c r="B3944" s="26">
        <v>764</v>
      </c>
      <c r="P3944" s="39" t="s">
        <v>2628</v>
      </c>
    </row>
    <row r="3945" spans="2:16" x14ac:dyDescent="0.45">
      <c r="B3945" s="26">
        <v>765</v>
      </c>
      <c r="P3945" s="39" t="s">
        <v>2629</v>
      </c>
    </row>
    <row r="3946" spans="2:16" x14ac:dyDescent="0.45">
      <c r="B3946" s="26">
        <v>766</v>
      </c>
      <c r="P3946" s="39" t="s">
        <v>2630</v>
      </c>
    </row>
    <row r="3947" spans="2:16" x14ac:dyDescent="0.45">
      <c r="B3947" s="26">
        <v>767</v>
      </c>
      <c r="P3947" s="39" t="s">
        <v>2284</v>
      </c>
    </row>
    <row r="3948" spans="2:16" x14ac:dyDescent="0.45">
      <c r="B3948" s="26">
        <v>768</v>
      </c>
      <c r="P3948" s="39" t="s">
        <v>2631</v>
      </c>
    </row>
    <row r="3949" spans="2:16" x14ac:dyDescent="0.45">
      <c r="B3949" s="26">
        <v>769</v>
      </c>
      <c r="P3949" s="39" t="s">
        <v>2632</v>
      </c>
    </row>
    <row r="3950" spans="2:16" x14ac:dyDescent="0.45">
      <c r="B3950" s="26">
        <v>770</v>
      </c>
      <c r="P3950" s="39" t="s">
        <v>2633</v>
      </c>
    </row>
    <row r="3951" spans="2:16" x14ac:dyDescent="0.45">
      <c r="B3951" s="26">
        <v>771</v>
      </c>
      <c r="P3951" s="39" t="s">
        <v>2634</v>
      </c>
    </row>
    <row r="3952" spans="2:16" x14ac:dyDescent="0.45">
      <c r="B3952" s="26">
        <v>772</v>
      </c>
      <c r="P3952" s="39" t="s">
        <v>2284</v>
      </c>
    </row>
    <row r="3953" spans="2:16" x14ac:dyDescent="0.45">
      <c r="B3953" s="26">
        <v>773</v>
      </c>
      <c r="P3953" s="39" t="s">
        <v>2635</v>
      </c>
    </row>
    <row r="3954" spans="2:16" x14ac:dyDescent="0.45">
      <c r="B3954" s="26">
        <v>774</v>
      </c>
      <c r="P3954" s="39" t="s">
        <v>2636</v>
      </c>
    </row>
    <row r="3955" spans="2:16" x14ac:dyDescent="0.45">
      <c r="B3955" s="26">
        <v>775</v>
      </c>
      <c r="P3955" s="39" t="s">
        <v>2637</v>
      </c>
    </row>
    <row r="3956" spans="2:16" x14ac:dyDescent="0.45">
      <c r="B3956" s="26">
        <v>776</v>
      </c>
      <c r="P3956" s="39" t="s">
        <v>2638</v>
      </c>
    </row>
    <row r="3957" spans="2:16" x14ac:dyDescent="0.45">
      <c r="B3957" s="26">
        <v>777</v>
      </c>
      <c r="P3957" s="39" t="s">
        <v>2284</v>
      </c>
    </row>
    <row r="3958" spans="2:16" x14ac:dyDescent="0.45">
      <c r="B3958" s="26">
        <v>778</v>
      </c>
      <c r="P3958" s="39" t="s">
        <v>1454</v>
      </c>
    </row>
    <row r="3959" spans="2:16" x14ac:dyDescent="0.45">
      <c r="B3959" s="26">
        <v>779</v>
      </c>
      <c r="P3959" s="39" t="s">
        <v>2284</v>
      </c>
    </row>
    <row r="3960" spans="2:16" x14ac:dyDescent="0.45">
      <c r="B3960" s="26">
        <v>780</v>
      </c>
      <c r="P3960" s="39" t="s">
        <v>2639</v>
      </c>
    </row>
    <row r="3961" spans="2:16" x14ac:dyDescent="0.45">
      <c r="B3961" s="26">
        <v>781</v>
      </c>
      <c r="P3961" s="39" t="s">
        <v>2640</v>
      </c>
    </row>
    <row r="3962" spans="2:16" x14ac:dyDescent="0.45">
      <c r="B3962" s="26">
        <v>782</v>
      </c>
      <c r="P3962" s="39" t="s">
        <v>2641</v>
      </c>
    </row>
    <row r="3963" spans="2:16" x14ac:dyDescent="0.45">
      <c r="B3963" s="26">
        <v>783</v>
      </c>
      <c r="P3963" s="39" t="s">
        <v>2642</v>
      </c>
    </row>
    <row r="3964" spans="2:16" x14ac:dyDescent="0.45">
      <c r="B3964" s="26">
        <v>784</v>
      </c>
      <c r="P3964" s="39" t="s">
        <v>2643</v>
      </c>
    </row>
    <row r="3965" spans="2:16" x14ac:dyDescent="0.45">
      <c r="B3965" s="26">
        <v>785</v>
      </c>
      <c r="P3965" s="39" t="s">
        <v>2644</v>
      </c>
    </row>
    <row r="3966" spans="2:16" x14ac:dyDescent="0.45">
      <c r="B3966" s="26">
        <v>786</v>
      </c>
      <c r="P3966" s="39" t="s">
        <v>2645</v>
      </c>
    </row>
    <row r="3967" spans="2:16" x14ac:dyDescent="0.45">
      <c r="B3967" s="26">
        <v>787</v>
      </c>
      <c r="P3967" s="39" t="s">
        <v>2646</v>
      </c>
    </row>
    <row r="3968" spans="2:16" x14ac:dyDescent="0.45">
      <c r="B3968" s="26">
        <v>788</v>
      </c>
      <c r="P3968" s="39" t="s">
        <v>2647</v>
      </c>
    </row>
    <row r="3969" spans="2:16" x14ac:dyDescent="0.45">
      <c r="B3969" s="26">
        <v>789</v>
      </c>
      <c r="P3969" s="39" t="s">
        <v>2284</v>
      </c>
    </row>
    <row r="3970" spans="2:16" x14ac:dyDescent="0.45">
      <c r="B3970" s="26">
        <v>790</v>
      </c>
      <c r="P3970" s="39" t="s">
        <v>2648</v>
      </c>
    </row>
    <row r="3971" spans="2:16" x14ac:dyDescent="0.45">
      <c r="B3971" s="26">
        <v>791</v>
      </c>
      <c r="P3971" s="39" t="s">
        <v>2649</v>
      </c>
    </row>
    <row r="3972" spans="2:16" x14ac:dyDescent="0.45">
      <c r="B3972" s="26">
        <v>792</v>
      </c>
      <c r="P3972" s="39" t="s">
        <v>2650</v>
      </c>
    </row>
    <row r="3973" spans="2:16" x14ac:dyDescent="0.45">
      <c r="B3973" s="26">
        <v>793</v>
      </c>
      <c r="P3973" s="39" t="s">
        <v>2651</v>
      </c>
    </row>
    <row r="3974" spans="2:16" x14ac:dyDescent="0.45">
      <c r="B3974" s="26">
        <v>794</v>
      </c>
      <c r="P3974" s="39" t="s">
        <v>2652</v>
      </c>
    </row>
    <row r="3975" spans="2:16" x14ac:dyDescent="0.45">
      <c r="B3975" s="26">
        <v>795</v>
      </c>
      <c r="P3975" s="39" t="s">
        <v>2653</v>
      </c>
    </row>
    <row r="3976" spans="2:16" x14ac:dyDescent="0.45">
      <c r="B3976" s="26">
        <v>796</v>
      </c>
      <c r="P3976" s="39" t="s">
        <v>2654</v>
      </c>
    </row>
    <row r="3977" spans="2:16" x14ac:dyDescent="0.45">
      <c r="B3977" s="26">
        <v>797</v>
      </c>
      <c r="P3977" s="39" t="s">
        <v>2655</v>
      </c>
    </row>
    <row r="3978" spans="2:16" x14ac:dyDescent="0.45">
      <c r="B3978" s="26">
        <v>798</v>
      </c>
      <c r="P3978" s="39" t="s">
        <v>2656</v>
      </c>
    </row>
    <row r="3979" spans="2:16" x14ac:dyDescent="0.45">
      <c r="B3979" s="26">
        <v>799</v>
      </c>
      <c r="P3979" s="39" t="s">
        <v>2657</v>
      </c>
    </row>
    <row r="3980" spans="2:16" x14ac:dyDescent="0.45">
      <c r="B3980" s="26">
        <v>800</v>
      </c>
      <c r="P3980" s="39" t="s">
        <v>2658</v>
      </c>
    </row>
    <row r="3981" spans="2:16" x14ac:dyDescent="0.45">
      <c r="B3981" s="26">
        <v>801</v>
      </c>
      <c r="P3981" s="39" t="s">
        <v>2659</v>
      </c>
    </row>
    <row r="3982" spans="2:16" x14ac:dyDescent="0.45">
      <c r="B3982" s="26">
        <v>802</v>
      </c>
      <c r="P3982" s="39" t="s">
        <v>2660</v>
      </c>
    </row>
    <row r="3983" spans="2:16" x14ac:dyDescent="0.45">
      <c r="B3983" s="26">
        <v>803</v>
      </c>
      <c r="P3983" s="39" t="s">
        <v>2661</v>
      </c>
    </row>
    <row r="3984" spans="2:16" x14ac:dyDescent="0.45">
      <c r="B3984" s="26">
        <v>804</v>
      </c>
      <c r="P3984" s="39" t="s">
        <v>2662</v>
      </c>
    </row>
    <row r="3985" spans="2:16" x14ac:dyDescent="0.45">
      <c r="B3985" s="26">
        <v>805</v>
      </c>
      <c r="P3985" s="39" t="s">
        <v>2663</v>
      </c>
    </row>
    <row r="3986" spans="2:16" x14ac:dyDescent="0.45">
      <c r="B3986" s="26">
        <v>806</v>
      </c>
      <c r="P3986" s="39" t="s">
        <v>2664</v>
      </c>
    </row>
    <row r="3987" spans="2:16" x14ac:dyDescent="0.45">
      <c r="B3987" s="26">
        <v>807</v>
      </c>
      <c r="P3987" s="39" t="s">
        <v>1458</v>
      </c>
    </row>
    <row r="3988" spans="2:16" x14ac:dyDescent="0.45">
      <c r="B3988" s="26">
        <v>808</v>
      </c>
      <c r="P3988" s="39" t="s">
        <v>2284</v>
      </c>
    </row>
    <row r="3989" spans="2:16" x14ac:dyDescent="0.45">
      <c r="B3989" s="26">
        <v>809</v>
      </c>
      <c r="P3989" s="39" t="s">
        <v>2665</v>
      </c>
    </row>
    <row r="3990" spans="2:16" x14ac:dyDescent="0.45">
      <c r="B3990" s="26">
        <v>810</v>
      </c>
      <c r="P3990" s="39" t="s">
        <v>2666</v>
      </c>
    </row>
    <row r="3991" spans="2:16" x14ac:dyDescent="0.45">
      <c r="B3991" s="26">
        <v>811</v>
      </c>
      <c r="P3991" s="39" t="s">
        <v>2667</v>
      </c>
    </row>
    <row r="3992" spans="2:16" x14ac:dyDescent="0.45">
      <c r="B3992" s="26">
        <v>812</v>
      </c>
      <c r="P3992" s="39" t="s">
        <v>2668</v>
      </c>
    </row>
    <row r="3993" spans="2:16" x14ac:dyDescent="0.45">
      <c r="B3993" s="26">
        <v>813</v>
      </c>
      <c r="P3993" s="39" t="s">
        <v>2669</v>
      </c>
    </row>
    <row r="3994" spans="2:16" x14ac:dyDescent="0.45">
      <c r="B3994" s="26">
        <v>814</v>
      </c>
      <c r="P3994" s="39" t="s">
        <v>2670</v>
      </c>
    </row>
    <row r="3995" spans="2:16" x14ac:dyDescent="0.45">
      <c r="B3995" s="26">
        <v>815</v>
      </c>
      <c r="P3995" s="39" t="s">
        <v>2671</v>
      </c>
    </row>
    <row r="3996" spans="2:16" x14ac:dyDescent="0.45">
      <c r="B3996" s="26">
        <v>816</v>
      </c>
      <c r="P3996" s="39" t="s">
        <v>2284</v>
      </c>
    </row>
    <row r="3997" spans="2:16" x14ac:dyDescent="0.45">
      <c r="B3997" s="26">
        <v>817</v>
      </c>
      <c r="P3997" s="39" t="s">
        <v>2665</v>
      </c>
    </row>
    <row r="3998" spans="2:16" x14ac:dyDescent="0.45">
      <c r="B3998" s="26">
        <v>818</v>
      </c>
      <c r="P3998" s="39" t="s">
        <v>2670</v>
      </c>
    </row>
    <row r="3999" spans="2:16" x14ac:dyDescent="0.45">
      <c r="B3999" s="26">
        <v>819</v>
      </c>
      <c r="P3999" s="39" t="s">
        <v>2672</v>
      </c>
    </row>
    <row r="4000" spans="2:16" x14ac:dyDescent="0.45">
      <c r="B4000" s="26">
        <v>820</v>
      </c>
      <c r="P4000" s="39" t="s">
        <v>2673</v>
      </c>
    </row>
    <row r="4001" spans="2:16" x14ac:dyDescent="0.45">
      <c r="B4001" s="26">
        <v>821</v>
      </c>
      <c r="P4001" s="39" t="s">
        <v>2674</v>
      </c>
    </row>
    <row r="4002" spans="2:16" x14ac:dyDescent="0.45">
      <c r="B4002" s="26">
        <v>822</v>
      </c>
      <c r="P4002" s="39" t="s">
        <v>2668</v>
      </c>
    </row>
    <row r="4003" spans="2:16" x14ac:dyDescent="0.45">
      <c r="B4003" s="26">
        <v>823</v>
      </c>
      <c r="P4003" s="39" t="s">
        <v>2675</v>
      </c>
    </row>
    <row r="4004" spans="2:16" x14ac:dyDescent="0.45">
      <c r="B4004" s="26">
        <v>824</v>
      </c>
      <c r="P4004" s="39" t="s">
        <v>2676</v>
      </c>
    </row>
    <row r="4005" spans="2:16" x14ac:dyDescent="0.45">
      <c r="B4005" s="26">
        <v>825</v>
      </c>
      <c r="P4005" s="39" t="s">
        <v>2284</v>
      </c>
    </row>
    <row r="4006" spans="2:16" x14ac:dyDescent="0.45">
      <c r="B4006" s="26">
        <v>826</v>
      </c>
      <c r="P4006" s="39" t="s">
        <v>2677</v>
      </c>
    </row>
    <row r="4007" spans="2:16" x14ac:dyDescent="0.45">
      <c r="B4007" s="26">
        <v>827</v>
      </c>
      <c r="P4007" s="39" t="s">
        <v>2284</v>
      </c>
    </row>
    <row r="4008" spans="2:16" x14ac:dyDescent="0.45">
      <c r="B4008" s="26">
        <v>828</v>
      </c>
      <c r="P4008" s="39" t="s">
        <v>2678</v>
      </c>
    </row>
    <row r="4009" spans="2:16" x14ac:dyDescent="0.45">
      <c r="B4009" s="26">
        <v>829</v>
      </c>
      <c r="P4009" s="39" t="s">
        <v>2679</v>
      </c>
    </row>
    <row r="4010" spans="2:16" x14ac:dyDescent="0.45">
      <c r="B4010" s="26">
        <v>830</v>
      </c>
      <c r="P4010" s="39" t="s">
        <v>2680</v>
      </c>
    </row>
    <row r="4011" spans="2:16" x14ac:dyDescent="0.45">
      <c r="B4011" s="26">
        <v>831</v>
      </c>
      <c r="P4011" s="39" t="s">
        <v>2681</v>
      </c>
    </row>
    <row r="4012" spans="2:16" x14ac:dyDescent="0.45">
      <c r="B4012" s="26">
        <v>832</v>
      </c>
      <c r="P4012" s="39" t="s">
        <v>2682</v>
      </c>
    </row>
    <row r="4013" spans="2:16" x14ac:dyDescent="0.45">
      <c r="B4013" s="26">
        <v>833</v>
      </c>
      <c r="P4013" s="39" t="s">
        <v>2683</v>
      </c>
    </row>
    <row r="4014" spans="2:16" x14ac:dyDescent="0.45">
      <c r="B4014" s="26">
        <v>834</v>
      </c>
      <c r="P4014" s="39" t="s">
        <v>2684</v>
      </c>
    </row>
    <row r="4015" spans="2:16" x14ac:dyDescent="0.45">
      <c r="B4015" s="26">
        <v>835</v>
      </c>
      <c r="P4015" s="39" t="s">
        <v>2284</v>
      </c>
    </row>
    <row r="4016" spans="2:16" x14ac:dyDescent="0.45">
      <c r="B4016" s="26">
        <v>836</v>
      </c>
      <c r="P4016" s="39" t="s">
        <v>2685</v>
      </c>
    </row>
    <row r="4017" spans="2:16" x14ac:dyDescent="0.45">
      <c r="B4017" s="26">
        <v>837</v>
      </c>
      <c r="P4017" s="39" t="s">
        <v>2686</v>
      </c>
    </row>
    <row r="4018" spans="2:16" x14ac:dyDescent="0.45">
      <c r="B4018" s="26">
        <v>838</v>
      </c>
      <c r="P4018" s="39" t="s">
        <v>2687</v>
      </c>
    </row>
    <row r="4019" spans="2:16" x14ac:dyDescent="0.45">
      <c r="B4019" s="26">
        <v>839</v>
      </c>
      <c r="P4019" s="39" t="s">
        <v>2688</v>
      </c>
    </row>
    <row r="4020" spans="2:16" x14ac:dyDescent="0.45">
      <c r="B4020" s="26">
        <v>840</v>
      </c>
      <c r="P4020" s="39" t="s">
        <v>2689</v>
      </c>
    </row>
    <row r="4021" spans="2:16" x14ac:dyDescent="0.45">
      <c r="B4021" s="26">
        <v>841</v>
      </c>
      <c r="P4021" s="39" t="s">
        <v>2690</v>
      </c>
    </row>
    <row r="4022" spans="2:16" x14ac:dyDescent="0.45">
      <c r="B4022" s="26">
        <v>842</v>
      </c>
      <c r="P4022" s="39" t="s">
        <v>2691</v>
      </c>
    </row>
    <row r="4023" spans="2:16" x14ac:dyDescent="0.45">
      <c r="B4023" s="26">
        <v>843</v>
      </c>
      <c r="P4023" s="39" t="s">
        <v>2284</v>
      </c>
    </row>
    <row r="4024" spans="2:16" x14ac:dyDescent="0.45">
      <c r="B4024" s="26">
        <v>844</v>
      </c>
      <c r="P4024" s="39" t="s">
        <v>2692</v>
      </c>
    </row>
    <row r="4025" spans="2:16" x14ac:dyDescent="0.45">
      <c r="B4025" s="26">
        <v>845</v>
      </c>
      <c r="P4025" s="39" t="s">
        <v>2693</v>
      </c>
    </row>
    <row r="4026" spans="2:16" x14ac:dyDescent="0.45">
      <c r="B4026" s="26">
        <v>846</v>
      </c>
      <c r="P4026" s="39" t="s">
        <v>2694</v>
      </c>
    </row>
    <row r="4027" spans="2:16" x14ac:dyDescent="0.45">
      <c r="B4027" s="26">
        <v>847</v>
      </c>
      <c r="P4027" s="39" t="s">
        <v>2695</v>
      </c>
    </row>
    <row r="4028" spans="2:16" x14ac:dyDescent="0.45">
      <c r="B4028" s="26">
        <v>848</v>
      </c>
      <c r="P4028" s="39" t="s">
        <v>2696</v>
      </c>
    </row>
    <row r="4029" spans="2:16" x14ac:dyDescent="0.45">
      <c r="B4029" s="26">
        <v>849</v>
      </c>
      <c r="P4029" s="39" t="s">
        <v>2697</v>
      </c>
    </row>
    <row r="4030" spans="2:16" x14ac:dyDescent="0.45">
      <c r="B4030" s="26">
        <v>850</v>
      </c>
      <c r="P4030" s="39" t="s">
        <v>2698</v>
      </c>
    </row>
    <row r="4031" spans="2:16" x14ac:dyDescent="0.45">
      <c r="B4031" s="26">
        <v>851</v>
      </c>
      <c r="P4031" s="39" t="s">
        <v>2699</v>
      </c>
    </row>
    <row r="4032" spans="2:16" x14ac:dyDescent="0.45">
      <c r="B4032" s="26">
        <v>852</v>
      </c>
      <c r="P4032" s="39" t="s">
        <v>2700</v>
      </c>
    </row>
    <row r="4033" spans="2:16" x14ac:dyDescent="0.45">
      <c r="B4033" s="26">
        <v>853</v>
      </c>
      <c r="P4033" s="39" t="s">
        <v>2701</v>
      </c>
    </row>
    <row r="4034" spans="2:16" x14ac:dyDescent="0.45">
      <c r="B4034" s="26">
        <v>854</v>
      </c>
      <c r="P4034" s="39" t="s">
        <v>2702</v>
      </c>
    </row>
    <row r="4035" spans="2:16" x14ac:dyDescent="0.45">
      <c r="B4035" s="26">
        <v>855</v>
      </c>
      <c r="P4035" s="39" t="s">
        <v>2703</v>
      </c>
    </row>
    <row r="4036" spans="2:16" x14ac:dyDescent="0.45">
      <c r="B4036" s="26">
        <v>856</v>
      </c>
      <c r="P4036" s="39" t="s">
        <v>2704</v>
      </c>
    </row>
    <row r="4037" spans="2:16" x14ac:dyDescent="0.45">
      <c r="B4037" s="26">
        <v>857</v>
      </c>
      <c r="P4037" s="39" t="s">
        <v>2705</v>
      </c>
    </row>
    <row r="4038" spans="2:16" x14ac:dyDescent="0.45">
      <c r="B4038" s="26">
        <v>858</v>
      </c>
      <c r="P4038" s="39" t="s">
        <v>2706</v>
      </c>
    </row>
    <row r="4039" spans="2:16" x14ac:dyDescent="0.45">
      <c r="B4039" s="26">
        <v>859</v>
      </c>
      <c r="P4039" s="39" t="s">
        <v>2707</v>
      </c>
    </row>
    <row r="4040" spans="2:16" x14ac:dyDescent="0.45">
      <c r="B4040" s="26">
        <v>860</v>
      </c>
      <c r="P4040" s="39" t="s">
        <v>2708</v>
      </c>
    </row>
    <row r="4041" spans="2:16" x14ac:dyDescent="0.45">
      <c r="B4041" s="26">
        <v>861</v>
      </c>
      <c r="P4041" s="39" t="s">
        <v>2709</v>
      </c>
    </row>
    <row r="4042" spans="2:16" x14ac:dyDescent="0.45">
      <c r="B4042" s="26">
        <v>862</v>
      </c>
      <c r="P4042" s="39" t="s">
        <v>2710</v>
      </c>
    </row>
    <row r="4043" spans="2:16" x14ac:dyDescent="0.45">
      <c r="B4043" s="26">
        <v>863</v>
      </c>
      <c r="P4043" s="39" t="s">
        <v>2711</v>
      </c>
    </row>
    <row r="4044" spans="2:16" x14ac:dyDescent="0.45">
      <c r="B4044" s="26">
        <v>864</v>
      </c>
      <c r="P4044" s="39" t="s">
        <v>2712</v>
      </c>
    </row>
    <row r="4045" spans="2:16" x14ac:dyDescent="0.45">
      <c r="B4045" s="26">
        <v>865</v>
      </c>
      <c r="P4045" s="39" t="s">
        <v>2713</v>
      </c>
    </row>
    <row r="4046" spans="2:16" x14ac:dyDescent="0.45">
      <c r="B4046" s="26">
        <v>866</v>
      </c>
      <c r="P4046" s="39" t="s">
        <v>2714</v>
      </c>
    </row>
    <row r="4047" spans="2:16" x14ac:dyDescent="0.45">
      <c r="B4047" s="26">
        <v>867</v>
      </c>
      <c r="P4047" s="39" t="s">
        <v>2715</v>
      </c>
    </row>
    <row r="4048" spans="2:16" x14ac:dyDescent="0.45">
      <c r="B4048" s="26">
        <v>868</v>
      </c>
      <c r="P4048" s="39" t="s">
        <v>2716</v>
      </c>
    </row>
    <row r="4049" spans="2:16" x14ac:dyDescent="0.45">
      <c r="B4049" s="26">
        <v>869</v>
      </c>
      <c r="P4049" s="39" t="s">
        <v>2717</v>
      </c>
    </row>
    <row r="4050" spans="2:16" x14ac:dyDescent="0.45">
      <c r="B4050" s="26">
        <v>870</v>
      </c>
      <c r="P4050" s="39" t="s">
        <v>2718</v>
      </c>
    </row>
    <row r="4051" spans="2:16" x14ac:dyDescent="0.45">
      <c r="B4051" s="26">
        <v>871</v>
      </c>
      <c r="P4051" s="39" t="s">
        <v>2719</v>
      </c>
    </row>
    <row r="4052" spans="2:16" x14ac:dyDescent="0.45">
      <c r="B4052" s="26">
        <v>872</v>
      </c>
      <c r="P4052" s="39" t="s">
        <v>2720</v>
      </c>
    </row>
    <row r="4053" spans="2:16" x14ac:dyDescent="0.45">
      <c r="B4053" s="26">
        <v>873</v>
      </c>
      <c r="P4053" s="39" t="s">
        <v>2721</v>
      </c>
    </row>
    <row r="4054" spans="2:16" x14ac:dyDescent="0.45">
      <c r="B4054" s="26">
        <v>874</v>
      </c>
      <c r="P4054" s="39" t="s">
        <v>2722</v>
      </c>
    </row>
    <row r="4055" spans="2:16" x14ac:dyDescent="0.45">
      <c r="B4055" s="26">
        <v>875</v>
      </c>
      <c r="P4055" s="39" t="s">
        <v>2723</v>
      </c>
    </row>
    <row r="4056" spans="2:16" x14ac:dyDescent="0.45">
      <c r="B4056" s="26">
        <v>876</v>
      </c>
      <c r="P4056" s="39" t="s">
        <v>2724</v>
      </c>
    </row>
    <row r="4057" spans="2:16" x14ac:dyDescent="0.45">
      <c r="B4057" s="26">
        <v>877</v>
      </c>
      <c r="P4057" s="39" t="s">
        <v>2725</v>
      </c>
    </row>
    <row r="4058" spans="2:16" x14ac:dyDescent="0.45">
      <c r="B4058" s="26">
        <v>878</v>
      </c>
      <c r="P4058" s="39" t="s">
        <v>2284</v>
      </c>
    </row>
    <row r="4059" spans="2:16" x14ac:dyDescent="0.45">
      <c r="B4059" s="26">
        <v>879</v>
      </c>
      <c r="P4059" s="39" t="s">
        <v>2726</v>
      </c>
    </row>
    <row r="4060" spans="2:16" x14ac:dyDescent="0.45">
      <c r="B4060" s="26">
        <v>880</v>
      </c>
      <c r="P4060" s="39" t="s">
        <v>2727</v>
      </c>
    </row>
    <row r="4061" spans="2:16" x14ac:dyDescent="0.45">
      <c r="B4061" s="26">
        <v>881</v>
      </c>
      <c r="P4061" s="39" t="s">
        <v>2728</v>
      </c>
    </row>
    <row r="4062" spans="2:16" x14ac:dyDescent="0.45">
      <c r="B4062" s="26">
        <v>882</v>
      </c>
      <c r="P4062" s="39" t="s">
        <v>2729</v>
      </c>
    </row>
    <row r="4063" spans="2:16" x14ac:dyDescent="0.45">
      <c r="B4063" s="26">
        <v>883</v>
      </c>
      <c r="P4063" s="39" t="s">
        <v>2730</v>
      </c>
    </row>
    <row r="4064" spans="2:16" x14ac:dyDescent="0.45">
      <c r="B4064" s="26">
        <v>884</v>
      </c>
      <c r="P4064" s="39" t="s">
        <v>2731</v>
      </c>
    </row>
    <row r="4065" spans="2:16" x14ac:dyDescent="0.45">
      <c r="B4065" s="26">
        <v>885</v>
      </c>
      <c r="P4065" s="39" t="s">
        <v>2732</v>
      </c>
    </row>
    <row r="4066" spans="2:16" x14ac:dyDescent="0.45">
      <c r="B4066" s="26">
        <v>886</v>
      </c>
      <c r="P4066" s="39" t="s">
        <v>2733</v>
      </c>
    </row>
    <row r="4067" spans="2:16" x14ac:dyDescent="0.45">
      <c r="B4067" s="26">
        <v>887</v>
      </c>
      <c r="P4067" s="39" t="s">
        <v>2734</v>
      </c>
    </row>
    <row r="4068" spans="2:16" x14ac:dyDescent="0.45">
      <c r="B4068" s="26">
        <v>888</v>
      </c>
      <c r="P4068" s="39" t="s">
        <v>2735</v>
      </c>
    </row>
    <row r="4069" spans="2:16" x14ac:dyDescent="0.45">
      <c r="B4069" s="26">
        <v>889</v>
      </c>
      <c r="P4069" s="39" t="s">
        <v>2284</v>
      </c>
    </row>
    <row r="4070" spans="2:16" x14ac:dyDescent="0.45">
      <c r="B4070" s="26">
        <v>890</v>
      </c>
      <c r="P4070" s="39" t="s">
        <v>2736</v>
      </c>
    </row>
    <row r="4071" spans="2:16" x14ac:dyDescent="0.45">
      <c r="B4071" s="26">
        <v>891</v>
      </c>
      <c r="P4071" s="39" t="s">
        <v>2737</v>
      </c>
    </row>
    <row r="4072" spans="2:16" x14ac:dyDescent="0.45">
      <c r="B4072" s="26">
        <v>892</v>
      </c>
      <c r="P4072" s="39" t="s">
        <v>2738</v>
      </c>
    </row>
    <row r="4073" spans="2:16" x14ac:dyDescent="0.45">
      <c r="B4073" s="26">
        <v>893</v>
      </c>
      <c r="P4073" s="39" t="s">
        <v>2284</v>
      </c>
    </row>
    <row r="4074" spans="2:16" x14ac:dyDescent="0.45">
      <c r="B4074" s="26">
        <v>894</v>
      </c>
      <c r="P4074" s="39" t="s">
        <v>2739</v>
      </c>
    </row>
    <row r="4075" spans="2:16" x14ac:dyDescent="0.45">
      <c r="B4075" s="26">
        <v>895</v>
      </c>
      <c r="P4075" s="39" t="s">
        <v>2740</v>
      </c>
    </row>
    <row r="4076" spans="2:16" x14ac:dyDescent="0.45">
      <c r="B4076" s="26">
        <v>896</v>
      </c>
      <c r="P4076" s="39" t="s">
        <v>2741</v>
      </c>
    </row>
    <row r="4077" spans="2:16" x14ac:dyDescent="0.45">
      <c r="B4077" s="26">
        <v>897</v>
      </c>
      <c r="P4077" s="39" t="s">
        <v>2742</v>
      </c>
    </row>
    <row r="4078" spans="2:16" x14ac:dyDescent="0.45">
      <c r="B4078" s="26">
        <v>898</v>
      </c>
      <c r="P4078" s="39" t="s">
        <v>2743</v>
      </c>
    </row>
    <row r="4079" spans="2:16" x14ac:dyDescent="0.45">
      <c r="B4079" s="26">
        <v>899</v>
      </c>
      <c r="P4079" s="39" t="s">
        <v>2744</v>
      </c>
    </row>
    <row r="4080" spans="2:16" x14ac:dyDescent="0.45">
      <c r="B4080" s="26">
        <v>900</v>
      </c>
      <c r="P4080" s="39" t="s">
        <v>2745</v>
      </c>
    </row>
    <row r="4081" spans="2:16" x14ac:dyDescent="0.45">
      <c r="B4081" s="26">
        <v>901</v>
      </c>
      <c r="P4081" s="39" t="s">
        <v>2284</v>
      </c>
    </row>
    <row r="4082" spans="2:16" x14ac:dyDescent="0.45">
      <c r="B4082" s="26">
        <v>902</v>
      </c>
      <c r="P4082" s="39" t="s">
        <v>1497</v>
      </c>
    </row>
    <row r="4083" spans="2:16" x14ac:dyDescent="0.45">
      <c r="B4083" s="26">
        <v>903</v>
      </c>
      <c r="P4083" s="39" t="s">
        <v>2284</v>
      </c>
    </row>
    <row r="4084" spans="2:16" x14ac:dyDescent="0.45">
      <c r="B4084" s="26">
        <v>904</v>
      </c>
      <c r="P4084" s="39" t="s">
        <v>2746</v>
      </c>
    </row>
    <row r="4085" spans="2:16" x14ac:dyDescent="0.45">
      <c r="B4085" s="26">
        <v>905</v>
      </c>
      <c r="P4085" s="39" t="s">
        <v>2747</v>
      </c>
    </row>
    <row r="4086" spans="2:16" x14ac:dyDescent="0.45">
      <c r="B4086" s="26">
        <v>906</v>
      </c>
      <c r="P4086" s="39" t="s">
        <v>2748</v>
      </c>
    </row>
    <row r="4087" spans="2:16" x14ac:dyDescent="0.45">
      <c r="B4087" s="26">
        <v>907</v>
      </c>
      <c r="P4087" s="39" t="s">
        <v>2749</v>
      </c>
    </row>
    <row r="4088" spans="2:16" x14ac:dyDescent="0.45">
      <c r="B4088" s="26">
        <v>908</v>
      </c>
      <c r="P4088" s="39" t="s">
        <v>2750</v>
      </c>
    </row>
    <row r="4089" spans="2:16" x14ac:dyDescent="0.45">
      <c r="B4089" s="26">
        <v>909</v>
      </c>
      <c r="P4089" s="39" t="s">
        <v>2751</v>
      </c>
    </row>
    <row r="4090" spans="2:16" x14ac:dyDescent="0.45">
      <c r="B4090" s="26">
        <v>910</v>
      </c>
      <c r="P4090" s="39" t="s">
        <v>2284</v>
      </c>
    </row>
    <row r="4091" spans="2:16" x14ac:dyDescent="0.45">
      <c r="B4091" s="26">
        <v>911</v>
      </c>
      <c r="P4091" s="39" t="s">
        <v>2752</v>
      </c>
    </row>
    <row r="4092" spans="2:16" x14ac:dyDescent="0.45">
      <c r="B4092" s="26">
        <v>912</v>
      </c>
      <c r="P4092" s="39" t="s">
        <v>2753</v>
      </c>
    </row>
    <row r="4093" spans="2:16" x14ac:dyDescent="0.45">
      <c r="B4093" s="26">
        <v>913</v>
      </c>
      <c r="P4093" s="39" t="s">
        <v>2754</v>
      </c>
    </row>
    <row r="4094" spans="2:16" x14ac:dyDescent="0.45">
      <c r="B4094" s="26">
        <v>914</v>
      </c>
      <c r="P4094" s="39" t="s">
        <v>2755</v>
      </c>
    </row>
    <row r="4095" spans="2:16" x14ac:dyDescent="0.45">
      <c r="B4095" s="26">
        <v>915</v>
      </c>
      <c r="P4095" s="39" t="s">
        <v>2284</v>
      </c>
    </row>
    <row r="4096" spans="2:16" x14ac:dyDescent="0.45">
      <c r="B4096" s="26">
        <v>916</v>
      </c>
      <c r="P4096" s="39" t="s">
        <v>2756</v>
      </c>
    </row>
    <row r="4097" spans="2:16" x14ac:dyDescent="0.45">
      <c r="B4097" s="26">
        <v>917</v>
      </c>
      <c r="P4097" s="39" t="s">
        <v>2757</v>
      </c>
    </row>
    <row r="4098" spans="2:16" x14ac:dyDescent="0.45">
      <c r="B4098" s="26">
        <v>918</v>
      </c>
      <c r="P4098" s="39" t="s">
        <v>2758</v>
      </c>
    </row>
    <row r="4099" spans="2:16" x14ac:dyDescent="0.45">
      <c r="B4099" s="26">
        <v>919</v>
      </c>
      <c r="P4099" s="39" t="s">
        <v>2759</v>
      </c>
    </row>
    <row r="4100" spans="2:16" x14ac:dyDescent="0.45">
      <c r="B4100" s="26">
        <v>920</v>
      </c>
      <c r="P4100" s="39" t="s">
        <v>2760</v>
      </c>
    </row>
    <row r="4101" spans="2:16" x14ac:dyDescent="0.45">
      <c r="B4101" s="26">
        <v>921</v>
      </c>
      <c r="P4101" s="39" t="s">
        <v>2761</v>
      </c>
    </row>
    <row r="4102" spans="2:16" x14ac:dyDescent="0.45">
      <c r="B4102" s="26">
        <v>922</v>
      </c>
      <c r="P4102" s="39" t="s">
        <v>2762</v>
      </c>
    </row>
    <row r="4103" spans="2:16" x14ac:dyDescent="0.45">
      <c r="B4103" s="26">
        <v>923</v>
      </c>
      <c r="P4103" s="39" t="s">
        <v>2763</v>
      </c>
    </row>
    <row r="4104" spans="2:16" x14ac:dyDescent="0.45">
      <c r="B4104" s="26">
        <v>924</v>
      </c>
      <c r="P4104" s="39" t="s">
        <v>2764</v>
      </c>
    </row>
    <row r="4105" spans="2:16" x14ac:dyDescent="0.45">
      <c r="B4105" s="26">
        <v>925</v>
      </c>
      <c r="P4105" s="39" t="s">
        <v>2765</v>
      </c>
    </row>
    <row r="4106" spans="2:16" x14ac:dyDescent="0.45">
      <c r="B4106" s="26">
        <v>926</v>
      </c>
      <c r="P4106" s="39" t="s">
        <v>2766</v>
      </c>
    </row>
    <row r="4107" spans="2:16" x14ac:dyDescent="0.45">
      <c r="B4107" s="26">
        <v>927</v>
      </c>
      <c r="P4107" s="39" t="s">
        <v>2767</v>
      </c>
    </row>
    <row r="4108" spans="2:16" x14ac:dyDescent="0.45">
      <c r="B4108" s="26">
        <v>928</v>
      </c>
      <c r="P4108" s="39" t="s">
        <v>2284</v>
      </c>
    </row>
    <row r="4109" spans="2:16" x14ac:dyDescent="0.45">
      <c r="B4109" s="26">
        <v>929</v>
      </c>
      <c r="P4109" s="39" t="s">
        <v>2768</v>
      </c>
    </row>
    <row r="4110" spans="2:16" x14ac:dyDescent="0.45">
      <c r="B4110" s="26">
        <v>930</v>
      </c>
      <c r="P4110" s="39" t="s">
        <v>2769</v>
      </c>
    </row>
    <row r="4111" spans="2:16" x14ac:dyDescent="0.45">
      <c r="B4111" s="26">
        <v>931</v>
      </c>
      <c r="P4111" s="39" t="s">
        <v>2770</v>
      </c>
    </row>
    <row r="4112" spans="2:16" x14ac:dyDescent="0.45">
      <c r="B4112" s="26">
        <v>932</v>
      </c>
      <c r="P4112" s="39" t="s">
        <v>2771</v>
      </c>
    </row>
    <row r="4113" spans="2:16" x14ac:dyDescent="0.45">
      <c r="B4113" s="26">
        <v>933</v>
      </c>
      <c r="P4113" s="39" t="s">
        <v>2772</v>
      </c>
    </row>
    <row r="4114" spans="2:16" x14ac:dyDescent="0.45">
      <c r="B4114" s="26">
        <v>934</v>
      </c>
      <c r="P4114" s="39" t="s">
        <v>2773</v>
      </c>
    </row>
    <row r="4115" spans="2:16" x14ac:dyDescent="0.45">
      <c r="B4115" s="26">
        <v>935</v>
      </c>
      <c r="P4115" s="39" t="s">
        <v>2774</v>
      </c>
    </row>
    <row r="4116" spans="2:16" x14ac:dyDescent="0.45">
      <c r="B4116" s="26">
        <v>936</v>
      </c>
      <c r="P4116" s="39" t="s">
        <v>2775</v>
      </c>
    </row>
    <row r="4117" spans="2:16" x14ac:dyDescent="0.45">
      <c r="B4117" s="26">
        <v>937</v>
      </c>
      <c r="P4117" s="39" t="s">
        <v>2776</v>
      </c>
    </row>
    <row r="4118" spans="2:16" x14ac:dyDescent="0.45">
      <c r="B4118" s="26">
        <v>938</v>
      </c>
      <c r="P4118" s="39" t="s">
        <v>2777</v>
      </c>
    </row>
    <row r="4119" spans="2:16" x14ac:dyDescent="0.45">
      <c r="B4119" s="26">
        <v>939</v>
      </c>
      <c r="P4119" s="39" t="s">
        <v>2778</v>
      </c>
    </row>
    <row r="4120" spans="2:16" x14ac:dyDescent="0.45">
      <c r="B4120" s="26">
        <v>940</v>
      </c>
      <c r="P4120" s="39" t="s">
        <v>2779</v>
      </c>
    </row>
    <row r="4121" spans="2:16" x14ac:dyDescent="0.45">
      <c r="B4121" s="26">
        <v>941</v>
      </c>
      <c r="P4121" s="39" t="s">
        <v>2780</v>
      </c>
    </row>
    <row r="4122" spans="2:16" x14ac:dyDescent="0.45">
      <c r="B4122" s="26">
        <v>942</v>
      </c>
      <c r="P4122" s="39" t="s">
        <v>2284</v>
      </c>
    </row>
    <row r="4123" spans="2:16" x14ac:dyDescent="0.45">
      <c r="B4123" s="26">
        <v>943</v>
      </c>
      <c r="P4123" s="39" t="s">
        <v>2781</v>
      </c>
    </row>
    <row r="4124" spans="2:16" x14ac:dyDescent="0.45">
      <c r="B4124" s="26">
        <v>944</v>
      </c>
      <c r="P4124" s="39" t="s">
        <v>2782</v>
      </c>
    </row>
    <row r="4125" spans="2:16" x14ac:dyDescent="0.45">
      <c r="B4125" s="26">
        <v>945</v>
      </c>
      <c r="P4125" s="39" t="s">
        <v>2783</v>
      </c>
    </row>
    <row r="4126" spans="2:16" x14ac:dyDescent="0.45">
      <c r="B4126" s="26">
        <v>946</v>
      </c>
      <c r="P4126" s="39" t="s">
        <v>2784</v>
      </c>
    </row>
    <row r="4127" spans="2:16" x14ac:dyDescent="0.45">
      <c r="B4127" s="26">
        <v>947</v>
      </c>
      <c r="P4127" s="39" t="s">
        <v>2785</v>
      </c>
    </row>
    <row r="4128" spans="2:16" x14ac:dyDescent="0.45">
      <c r="B4128" s="26">
        <v>948</v>
      </c>
      <c r="P4128" s="39" t="s">
        <v>2786</v>
      </c>
    </row>
    <row r="4129" spans="2:16" x14ac:dyDescent="0.45">
      <c r="B4129" s="26">
        <v>949</v>
      </c>
      <c r="P4129" s="39" t="s">
        <v>2787</v>
      </c>
    </row>
    <row r="4130" spans="2:16" x14ac:dyDescent="0.45">
      <c r="B4130" s="26">
        <v>950</v>
      </c>
      <c r="P4130" s="39" t="s">
        <v>2788</v>
      </c>
    </row>
    <row r="4131" spans="2:16" x14ac:dyDescent="0.45">
      <c r="B4131" s="26">
        <v>951</v>
      </c>
      <c r="P4131" s="39" t="s">
        <v>2789</v>
      </c>
    </row>
    <row r="4132" spans="2:16" x14ac:dyDescent="0.45">
      <c r="B4132" s="26">
        <v>952</v>
      </c>
      <c r="P4132" s="39" t="s">
        <v>2790</v>
      </c>
    </row>
    <row r="4133" spans="2:16" x14ac:dyDescent="0.45">
      <c r="B4133" s="26">
        <v>953</v>
      </c>
      <c r="P4133" s="39" t="s">
        <v>2791</v>
      </c>
    </row>
    <row r="4134" spans="2:16" x14ac:dyDescent="0.45">
      <c r="B4134" s="26">
        <v>954</v>
      </c>
      <c r="P4134" s="39" t="s">
        <v>2792</v>
      </c>
    </row>
    <row r="4135" spans="2:16" x14ac:dyDescent="0.45">
      <c r="B4135" s="26">
        <v>955</v>
      </c>
      <c r="P4135" s="39" t="s">
        <v>2284</v>
      </c>
    </row>
    <row r="4136" spans="2:16" x14ac:dyDescent="0.45">
      <c r="B4136" s="26">
        <v>956</v>
      </c>
      <c r="P4136" s="39" t="s">
        <v>2793</v>
      </c>
    </row>
    <row r="4137" spans="2:16" x14ac:dyDescent="0.45">
      <c r="B4137" s="26">
        <v>957</v>
      </c>
      <c r="P4137" s="39" t="s">
        <v>2284</v>
      </c>
    </row>
    <row r="4138" spans="2:16" x14ac:dyDescent="0.45">
      <c r="B4138" s="26">
        <v>958</v>
      </c>
      <c r="P4138" s="39" t="s">
        <v>2794</v>
      </c>
    </row>
    <row r="4139" spans="2:16" x14ac:dyDescent="0.45">
      <c r="B4139" s="26">
        <v>959</v>
      </c>
      <c r="P4139" s="39" t="s">
        <v>2284</v>
      </c>
    </row>
    <row r="4140" spans="2:16" x14ac:dyDescent="0.45">
      <c r="B4140" s="26">
        <v>960</v>
      </c>
      <c r="P4140" s="39" t="s">
        <v>2795</v>
      </c>
    </row>
    <row r="4141" spans="2:16" x14ac:dyDescent="0.45">
      <c r="B4141" s="26">
        <v>961</v>
      </c>
      <c r="P4141" s="39" t="s">
        <v>2284</v>
      </c>
    </row>
    <row r="4142" spans="2:16" x14ac:dyDescent="0.45">
      <c r="B4142" s="26">
        <v>962</v>
      </c>
      <c r="P4142" s="39" t="s">
        <v>2796</v>
      </c>
    </row>
    <row r="4143" spans="2:16" x14ac:dyDescent="0.45">
      <c r="B4143" s="26">
        <v>963</v>
      </c>
      <c r="P4143" s="39" t="s">
        <v>2797</v>
      </c>
    </row>
    <row r="4144" spans="2:16" x14ac:dyDescent="0.45">
      <c r="B4144" s="26">
        <v>964</v>
      </c>
      <c r="P4144" s="39" t="s">
        <v>2798</v>
      </c>
    </row>
    <row r="4145" spans="2:16" x14ac:dyDescent="0.45">
      <c r="B4145" s="26">
        <v>965</v>
      </c>
      <c r="P4145" s="39" t="s">
        <v>2799</v>
      </c>
    </row>
    <row r="4146" spans="2:16" x14ac:dyDescent="0.45">
      <c r="B4146" s="26">
        <v>966</v>
      </c>
      <c r="P4146" s="39" t="s">
        <v>2800</v>
      </c>
    </row>
    <row r="4147" spans="2:16" x14ac:dyDescent="0.45">
      <c r="B4147" s="26">
        <v>967</v>
      </c>
      <c r="P4147" s="39" t="s">
        <v>2801</v>
      </c>
    </row>
    <row r="4148" spans="2:16" x14ac:dyDescent="0.45">
      <c r="B4148" s="26">
        <v>968</v>
      </c>
      <c r="P4148" s="39" t="s">
        <v>2284</v>
      </c>
    </row>
    <row r="4149" spans="2:16" x14ac:dyDescent="0.45">
      <c r="B4149" s="26">
        <v>969</v>
      </c>
      <c r="P4149" s="39" t="s">
        <v>2802</v>
      </c>
    </row>
    <row r="4150" spans="2:16" x14ac:dyDescent="0.45">
      <c r="B4150" s="26">
        <v>970</v>
      </c>
      <c r="P4150" s="39" t="s">
        <v>2803</v>
      </c>
    </row>
    <row r="4151" spans="2:16" x14ac:dyDescent="0.45">
      <c r="B4151" s="26">
        <v>971</v>
      </c>
      <c r="P4151" s="39" t="s">
        <v>2284</v>
      </c>
    </row>
    <row r="4152" spans="2:16" x14ac:dyDescent="0.45">
      <c r="B4152" s="26">
        <v>972</v>
      </c>
      <c r="P4152" s="39" t="s">
        <v>2804</v>
      </c>
    </row>
    <row r="4153" spans="2:16" x14ac:dyDescent="0.45">
      <c r="B4153" s="26">
        <v>973</v>
      </c>
      <c r="P4153" s="39" t="s">
        <v>2284</v>
      </c>
    </row>
    <row r="4154" spans="2:16" x14ac:dyDescent="0.45">
      <c r="B4154" s="26">
        <v>974</v>
      </c>
      <c r="P4154" s="39" t="s">
        <v>2805</v>
      </c>
    </row>
    <row r="4155" spans="2:16" x14ac:dyDescent="0.45">
      <c r="B4155" s="26">
        <v>975</v>
      </c>
      <c r="P4155" s="39" t="s">
        <v>2806</v>
      </c>
    </row>
    <row r="4156" spans="2:16" x14ac:dyDescent="0.45">
      <c r="B4156" s="26">
        <v>976</v>
      </c>
      <c r="P4156" s="39" t="s">
        <v>2807</v>
      </c>
    </row>
    <row r="4157" spans="2:16" x14ac:dyDescent="0.45">
      <c r="B4157" s="26">
        <v>977</v>
      </c>
      <c r="P4157" s="39" t="s">
        <v>2808</v>
      </c>
    </row>
    <row r="4158" spans="2:16" x14ac:dyDescent="0.45">
      <c r="B4158" s="26">
        <v>978</v>
      </c>
      <c r="P4158" s="39" t="s">
        <v>2284</v>
      </c>
    </row>
    <row r="4159" spans="2:16" x14ac:dyDescent="0.45">
      <c r="B4159" s="26">
        <v>979</v>
      </c>
      <c r="P4159" s="39" t="s">
        <v>38</v>
      </c>
    </row>
    <row r="4160" spans="2:16" x14ac:dyDescent="0.45">
      <c r="B4160" s="26">
        <v>980</v>
      </c>
      <c r="P4160" s="39" t="s">
        <v>2809</v>
      </c>
    </row>
    <row r="4161" spans="2:16" x14ac:dyDescent="0.45">
      <c r="B4161" s="26">
        <v>981</v>
      </c>
      <c r="P4161" s="39" t="s">
        <v>2810</v>
      </c>
    </row>
    <row r="4162" spans="2:16" x14ac:dyDescent="0.45">
      <c r="B4162" s="26">
        <v>982</v>
      </c>
      <c r="P4162" s="39" t="s">
        <v>2811</v>
      </c>
    </row>
    <row r="4163" spans="2:16" x14ac:dyDescent="0.45">
      <c r="B4163" s="26">
        <v>983</v>
      </c>
      <c r="P4163" s="39" t="s">
        <v>2812</v>
      </c>
    </row>
    <row r="4164" spans="2:16" x14ac:dyDescent="0.45">
      <c r="B4164" s="26">
        <v>984</v>
      </c>
      <c r="P4164" s="39" t="s">
        <v>2813</v>
      </c>
    </row>
    <row r="4165" spans="2:16" x14ac:dyDescent="0.45">
      <c r="B4165" s="26">
        <v>985</v>
      </c>
      <c r="P4165" s="39" t="s">
        <v>2814</v>
      </c>
    </row>
    <row r="4166" spans="2:16" x14ac:dyDescent="0.45">
      <c r="B4166" s="26">
        <v>986</v>
      </c>
      <c r="P4166" s="39" t="s">
        <v>2815</v>
      </c>
    </row>
    <row r="4167" spans="2:16" x14ac:dyDescent="0.45">
      <c r="B4167" s="26">
        <v>987</v>
      </c>
      <c r="P4167" s="39" t="s">
        <v>2816</v>
      </c>
    </row>
    <row r="4168" spans="2:16" x14ac:dyDescent="0.45">
      <c r="B4168" s="26">
        <v>988</v>
      </c>
      <c r="P4168" s="39" t="s">
        <v>2284</v>
      </c>
    </row>
    <row r="4169" spans="2:16" x14ac:dyDescent="0.45">
      <c r="B4169" s="26">
        <v>989</v>
      </c>
      <c r="P4169" s="39" t="s">
        <v>2817</v>
      </c>
    </row>
    <row r="4170" spans="2:16" x14ac:dyDescent="0.45">
      <c r="B4170" s="26">
        <v>990</v>
      </c>
      <c r="P4170" s="39" t="s">
        <v>1529</v>
      </c>
    </row>
    <row r="4171" spans="2:16" x14ac:dyDescent="0.45">
      <c r="B4171" s="26">
        <v>991</v>
      </c>
      <c r="P4171" s="39" t="s">
        <v>2411</v>
      </c>
    </row>
    <row r="4172" spans="2:16" x14ac:dyDescent="0.45">
      <c r="B4172" s="26">
        <v>992</v>
      </c>
      <c r="P4172" s="39" t="s">
        <v>2818</v>
      </c>
    </row>
    <row r="4173" spans="2:16" x14ac:dyDescent="0.45">
      <c r="B4173" s="26">
        <v>993</v>
      </c>
      <c r="P4173" s="39" t="s">
        <v>2819</v>
      </c>
    </row>
    <row r="4174" spans="2:16" x14ac:dyDescent="0.45">
      <c r="B4174" s="26">
        <v>994</v>
      </c>
      <c r="P4174" s="39" t="s">
        <v>2820</v>
      </c>
    </row>
    <row r="4175" spans="2:16" x14ac:dyDescent="0.45">
      <c r="B4175" s="26">
        <v>995</v>
      </c>
      <c r="P4175" s="39" t="s">
        <v>2821</v>
      </c>
    </row>
    <row r="4176" spans="2:16" x14ac:dyDescent="0.45">
      <c r="B4176" s="26">
        <v>996</v>
      </c>
      <c r="P4176" s="39" t="s">
        <v>2822</v>
      </c>
    </row>
    <row r="4177" spans="2:16" x14ac:dyDescent="0.45">
      <c r="B4177" s="26">
        <v>997</v>
      </c>
      <c r="P4177" s="39" t="s">
        <v>2823</v>
      </c>
    </row>
    <row r="4178" spans="2:16" x14ac:dyDescent="0.45">
      <c r="B4178" s="26">
        <v>998</v>
      </c>
      <c r="P4178" s="39" t="s">
        <v>2824</v>
      </c>
    </row>
    <row r="4179" spans="2:16" x14ac:dyDescent="0.45">
      <c r="B4179" s="26">
        <v>999</v>
      </c>
      <c r="P4179" s="39" t="s">
        <v>2825</v>
      </c>
    </row>
    <row r="4180" spans="2:16" x14ac:dyDescent="0.45">
      <c r="B4180" s="26">
        <v>1000</v>
      </c>
      <c r="P4180" s="39" t="s">
        <v>2826</v>
      </c>
    </row>
    <row r="4181" spans="2:16" x14ac:dyDescent="0.45">
      <c r="B4181" s="26">
        <v>1001</v>
      </c>
      <c r="P4181" s="39" t="s">
        <v>2827</v>
      </c>
    </row>
    <row r="4182" spans="2:16" x14ac:dyDescent="0.45">
      <c r="B4182" s="26">
        <v>1002</v>
      </c>
      <c r="P4182" s="39" t="s">
        <v>2828</v>
      </c>
    </row>
    <row r="4183" spans="2:16" x14ac:dyDescent="0.45">
      <c r="B4183" s="26">
        <v>1003</v>
      </c>
      <c r="P4183" s="39" t="s">
        <v>2829</v>
      </c>
    </row>
    <row r="4184" spans="2:16" x14ac:dyDescent="0.45">
      <c r="B4184" s="26">
        <v>1004</v>
      </c>
      <c r="P4184" s="39" t="s">
        <v>2830</v>
      </c>
    </row>
    <row r="4185" spans="2:16" x14ac:dyDescent="0.45">
      <c r="B4185" s="26">
        <v>1005</v>
      </c>
      <c r="P4185" s="39" t="s">
        <v>2831</v>
      </c>
    </row>
    <row r="4186" spans="2:16" x14ac:dyDescent="0.45">
      <c r="B4186" s="26">
        <v>1006</v>
      </c>
      <c r="P4186" s="39" t="s">
        <v>2832</v>
      </c>
    </row>
    <row r="4187" spans="2:16" x14ac:dyDescent="0.45">
      <c r="B4187" s="26">
        <v>1007</v>
      </c>
      <c r="P4187" s="39" t="s">
        <v>2833</v>
      </c>
    </row>
    <row r="4188" spans="2:16" x14ac:dyDescent="0.45">
      <c r="B4188" s="26">
        <v>1008</v>
      </c>
      <c r="P4188" s="39" t="s">
        <v>2834</v>
      </c>
    </row>
    <row r="4189" spans="2:16" x14ac:dyDescent="0.45">
      <c r="B4189" s="26">
        <v>1009</v>
      </c>
      <c r="P4189" s="39" t="s">
        <v>2835</v>
      </c>
    </row>
    <row r="4190" spans="2:16" x14ac:dyDescent="0.45">
      <c r="B4190" s="26">
        <v>1010</v>
      </c>
      <c r="P4190" s="39" t="s">
        <v>2836</v>
      </c>
    </row>
    <row r="4191" spans="2:16" x14ac:dyDescent="0.45">
      <c r="B4191" s="26">
        <v>1011</v>
      </c>
      <c r="P4191" s="39" t="s">
        <v>2284</v>
      </c>
    </row>
    <row r="4192" spans="2:16" x14ac:dyDescent="0.45">
      <c r="B4192" s="26">
        <v>1012</v>
      </c>
      <c r="P4192" s="39" t="s">
        <v>2837</v>
      </c>
    </row>
    <row r="4193" spans="2:16" x14ac:dyDescent="0.45">
      <c r="B4193" s="26">
        <v>1013</v>
      </c>
      <c r="P4193" s="39" t="s">
        <v>2284</v>
      </c>
    </row>
    <row r="4194" spans="2:16" x14ac:dyDescent="0.45">
      <c r="B4194" s="26">
        <v>1014</v>
      </c>
      <c r="P4194" s="39" t="s">
        <v>2838</v>
      </c>
    </row>
    <row r="4195" spans="2:16" x14ac:dyDescent="0.45">
      <c r="B4195" s="26">
        <v>1015</v>
      </c>
      <c r="P4195" s="39" t="s">
        <v>2284</v>
      </c>
    </row>
    <row r="4196" spans="2:16" x14ac:dyDescent="0.45">
      <c r="B4196" s="26">
        <v>1016</v>
      </c>
      <c r="P4196" s="39" t="s">
        <v>2839</v>
      </c>
    </row>
    <row r="4197" spans="2:16" x14ac:dyDescent="0.45">
      <c r="B4197" s="26">
        <v>1017</v>
      </c>
      <c r="P4197" s="39" t="s">
        <v>2840</v>
      </c>
    </row>
    <row r="4198" spans="2:16" x14ac:dyDescent="0.45">
      <c r="B4198" s="26">
        <v>1018</v>
      </c>
      <c r="P4198" s="39" t="s">
        <v>2841</v>
      </c>
    </row>
    <row r="4199" spans="2:16" x14ac:dyDescent="0.45">
      <c r="B4199" s="26">
        <v>1019</v>
      </c>
      <c r="P4199" s="39" t="s">
        <v>2842</v>
      </c>
    </row>
    <row r="4200" spans="2:16" x14ac:dyDescent="0.45">
      <c r="B4200" s="26">
        <v>1020</v>
      </c>
      <c r="P4200" s="39" t="s">
        <v>2284</v>
      </c>
    </row>
    <row r="4201" spans="2:16" x14ac:dyDescent="0.45">
      <c r="B4201" s="26">
        <v>1021</v>
      </c>
      <c r="P4201" s="39" t="s">
        <v>2843</v>
      </c>
    </row>
    <row r="4202" spans="2:16" x14ac:dyDescent="0.45">
      <c r="B4202" s="26">
        <v>1022</v>
      </c>
      <c r="P4202" s="39" t="s">
        <v>2284</v>
      </c>
    </row>
    <row r="4203" spans="2:16" x14ac:dyDescent="0.45">
      <c r="B4203" s="26">
        <v>1023</v>
      </c>
      <c r="P4203" s="39" t="s">
        <v>2844</v>
      </c>
    </row>
    <row r="4204" spans="2:16" x14ac:dyDescent="0.45">
      <c r="B4204" s="26">
        <v>1024</v>
      </c>
      <c r="P4204" s="39" t="s">
        <v>2284</v>
      </c>
    </row>
    <row r="4205" spans="2:16" x14ac:dyDescent="0.45">
      <c r="B4205" s="26">
        <v>1025</v>
      </c>
      <c r="P4205" s="39" t="s">
        <v>2845</v>
      </c>
    </row>
    <row r="4206" spans="2:16" x14ac:dyDescent="0.45">
      <c r="B4206" s="26">
        <v>1026</v>
      </c>
      <c r="P4206" s="39" t="s">
        <v>2284</v>
      </c>
    </row>
    <row r="4207" spans="2:16" x14ac:dyDescent="0.45">
      <c r="B4207" s="26">
        <v>1027</v>
      </c>
      <c r="P4207" s="39" t="s">
        <v>2846</v>
      </c>
    </row>
    <row r="4208" spans="2:16" x14ac:dyDescent="0.45">
      <c r="B4208" s="26">
        <v>1028</v>
      </c>
      <c r="P4208" s="39" t="s">
        <v>2847</v>
      </c>
    </row>
    <row r="4209" spans="2:16" x14ac:dyDescent="0.45">
      <c r="B4209" s="26">
        <v>1029</v>
      </c>
      <c r="P4209" s="39" t="s">
        <v>2848</v>
      </c>
    </row>
    <row r="4210" spans="2:16" x14ac:dyDescent="0.45">
      <c r="B4210" s="26">
        <v>1030</v>
      </c>
      <c r="P4210" s="39" t="s">
        <v>2284</v>
      </c>
    </row>
    <row r="4211" spans="2:16" x14ac:dyDescent="0.45">
      <c r="B4211" s="26">
        <v>1031</v>
      </c>
      <c r="P4211" s="39" t="s">
        <v>2849</v>
      </c>
    </row>
    <row r="4212" spans="2:16" x14ac:dyDescent="0.45">
      <c r="B4212" s="26">
        <v>1032</v>
      </c>
      <c r="P4212" s="39" t="s">
        <v>2850</v>
      </c>
    </row>
    <row r="4213" spans="2:16" x14ac:dyDescent="0.45">
      <c r="B4213" s="26">
        <v>1033</v>
      </c>
      <c r="P4213" s="39" t="s">
        <v>2284</v>
      </c>
    </row>
    <row r="4214" spans="2:16" x14ac:dyDescent="0.45">
      <c r="B4214" s="26">
        <v>1034</v>
      </c>
      <c r="P4214" s="39" t="s">
        <v>2851</v>
      </c>
    </row>
    <row r="4215" spans="2:16" x14ac:dyDescent="0.45">
      <c r="B4215" s="26">
        <v>1035</v>
      </c>
      <c r="P4215" s="39" t="s">
        <v>2284</v>
      </c>
    </row>
    <row r="4216" spans="2:16" x14ac:dyDescent="0.45">
      <c r="B4216" s="26">
        <v>1036</v>
      </c>
      <c r="P4216" s="39" t="s">
        <v>2852</v>
      </c>
    </row>
    <row r="4217" spans="2:16" x14ac:dyDescent="0.45">
      <c r="B4217" s="26">
        <v>1037</v>
      </c>
      <c r="P4217" s="39" t="s">
        <v>2284</v>
      </c>
    </row>
    <row r="4218" spans="2:16" x14ac:dyDescent="0.45">
      <c r="B4218" s="26">
        <v>1038</v>
      </c>
      <c r="P4218" s="39" t="s">
        <v>2853</v>
      </c>
    </row>
    <row r="4219" spans="2:16" x14ac:dyDescent="0.45">
      <c r="B4219" s="26">
        <v>1039</v>
      </c>
      <c r="P4219" s="39" t="s">
        <v>2284</v>
      </c>
    </row>
    <row r="4220" spans="2:16" x14ac:dyDescent="0.45">
      <c r="B4220" s="26">
        <v>1040</v>
      </c>
      <c r="P4220" s="39" t="s">
        <v>2854</v>
      </c>
    </row>
    <row r="4221" spans="2:16" x14ac:dyDescent="0.45">
      <c r="B4221" s="26">
        <v>1041</v>
      </c>
      <c r="P4221" s="39" t="s">
        <v>2284</v>
      </c>
    </row>
    <row r="4222" spans="2:16" x14ac:dyDescent="0.45">
      <c r="B4222" s="26">
        <v>1042</v>
      </c>
      <c r="P4222" s="39" t="s">
        <v>2855</v>
      </c>
    </row>
    <row r="4223" spans="2:16" x14ac:dyDescent="0.45">
      <c r="B4223" s="26">
        <v>1043</v>
      </c>
      <c r="P4223" s="39" t="s">
        <v>2284</v>
      </c>
    </row>
    <row r="4224" spans="2:16" x14ac:dyDescent="0.45">
      <c r="B4224" s="26">
        <v>1044</v>
      </c>
      <c r="P4224" s="39" t="s">
        <v>2856</v>
      </c>
    </row>
    <row r="4225" spans="2:16" x14ac:dyDescent="0.45">
      <c r="B4225" s="26">
        <v>1045</v>
      </c>
      <c r="P4225" s="39" t="s">
        <v>2857</v>
      </c>
    </row>
    <row r="4226" spans="2:16" x14ac:dyDescent="0.45">
      <c r="B4226" s="26">
        <v>1046</v>
      </c>
      <c r="P4226" s="39" t="s">
        <v>2858</v>
      </c>
    </row>
    <row r="4227" spans="2:16" x14ac:dyDescent="0.45">
      <c r="B4227" s="26">
        <v>1047</v>
      </c>
      <c r="P4227" s="39" t="s">
        <v>2859</v>
      </c>
    </row>
    <row r="4228" spans="2:16" x14ac:dyDescent="0.45">
      <c r="B4228" s="26">
        <v>1048</v>
      </c>
      <c r="P4228" s="39" t="s">
        <v>2860</v>
      </c>
    </row>
    <row r="4229" spans="2:16" x14ac:dyDescent="0.45">
      <c r="B4229" s="26">
        <v>1049</v>
      </c>
      <c r="P4229" s="39" t="s">
        <v>2861</v>
      </c>
    </row>
    <row r="4230" spans="2:16" x14ac:dyDescent="0.45">
      <c r="B4230" s="26">
        <v>1050</v>
      </c>
      <c r="P4230" s="39" t="s">
        <v>2862</v>
      </c>
    </row>
    <row r="4231" spans="2:16" x14ac:dyDescent="0.45">
      <c r="B4231" s="26">
        <v>1051</v>
      </c>
      <c r="P4231" s="39" t="s">
        <v>2863</v>
      </c>
    </row>
    <row r="4232" spans="2:16" x14ac:dyDescent="0.45">
      <c r="B4232" s="26">
        <v>1052</v>
      </c>
      <c r="P4232" s="39" t="s">
        <v>2864</v>
      </c>
    </row>
    <row r="4233" spans="2:16" x14ac:dyDescent="0.45">
      <c r="B4233" s="26">
        <v>1053</v>
      </c>
      <c r="P4233" s="39" t="s">
        <v>2865</v>
      </c>
    </row>
    <row r="4234" spans="2:16" x14ac:dyDescent="0.45">
      <c r="B4234" s="26">
        <v>1054</v>
      </c>
      <c r="P4234" s="39" t="s">
        <v>2866</v>
      </c>
    </row>
    <row r="4235" spans="2:16" x14ac:dyDescent="0.45">
      <c r="B4235" s="26">
        <v>1055</v>
      </c>
      <c r="P4235" s="39" t="s">
        <v>2867</v>
      </c>
    </row>
    <row r="4236" spans="2:16" x14ac:dyDescent="0.45">
      <c r="B4236" s="26">
        <v>1056</v>
      </c>
      <c r="P4236" s="39" t="s">
        <v>2868</v>
      </c>
    </row>
    <row r="4237" spans="2:16" x14ac:dyDescent="0.45">
      <c r="B4237" s="26">
        <v>1057</v>
      </c>
      <c r="P4237" s="39" t="s">
        <v>2869</v>
      </c>
    </row>
    <row r="4238" spans="2:16" x14ac:dyDescent="0.45">
      <c r="B4238" s="26">
        <v>1058</v>
      </c>
      <c r="P4238" s="39" t="s">
        <v>2870</v>
      </c>
    </row>
    <row r="4239" spans="2:16" x14ac:dyDescent="0.45">
      <c r="B4239" s="26">
        <v>1059</v>
      </c>
      <c r="P4239" s="39" t="s">
        <v>2871</v>
      </c>
    </row>
    <row r="4240" spans="2:16" x14ac:dyDescent="0.45">
      <c r="B4240" s="26">
        <v>1060</v>
      </c>
      <c r="P4240" s="39" t="s">
        <v>2872</v>
      </c>
    </row>
    <row r="4241" spans="2:16" x14ac:dyDescent="0.45">
      <c r="B4241" s="26">
        <v>1061</v>
      </c>
      <c r="P4241" s="39" t="s">
        <v>2873</v>
      </c>
    </row>
    <row r="4242" spans="2:16" x14ac:dyDescent="0.45">
      <c r="B4242" s="26">
        <v>1062</v>
      </c>
      <c r="P4242" s="39" t="s">
        <v>2284</v>
      </c>
    </row>
    <row r="4243" spans="2:16" x14ac:dyDescent="0.45">
      <c r="B4243" s="26">
        <v>1063</v>
      </c>
      <c r="P4243" s="39" t="s">
        <v>2874</v>
      </c>
    </row>
    <row r="4244" spans="2:16" x14ac:dyDescent="0.45">
      <c r="B4244" s="26">
        <v>1064</v>
      </c>
      <c r="P4244" s="39" t="s">
        <v>2875</v>
      </c>
    </row>
    <row r="4245" spans="2:16" x14ac:dyDescent="0.45">
      <c r="B4245" s="26">
        <v>1065</v>
      </c>
      <c r="P4245" s="39" t="s">
        <v>2876</v>
      </c>
    </row>
    <row r="4246" spans="2:16" x14ac:dyDescent="0.45">
      <c r="B4246" s="26">
        <v>1066</v>
      </c>
      <c r="P4246" s="39" t="s">
        <v>2284</v>
      </c>
    </row>
    <row r="4247" spans="2:16" x14ac:dyDescent="0.45">
      <c r="B4247" s="26">
        <v>1067</v>
      </c>
      <c r="P4247" s="39" t="s">
        <v>2877</v>
      </c>
    </row>
    <row r="4248" spans="2:16" x14ac:dyDescent="0.45">
      <c r="B4248" s="26">
        <v>1068</v>
      </c>
      <c r="P4248" s="39" t="s">
        <v>2284</v>
      </c>
    </row>
    <row r="4249" spans="2:16" x14ac:dyDescent="0.45">
      <c r="B4249" s="26">
        <v>1069</v>
      </c>
      <c r="P4249" s="39" t="s">
        <v>2878</v>
      </c>
    </row>
    <row r="4250" spans="2:16" x14ac:dyDescent="0.45">
      <c r="B4250" s="26">
        <v>1070</v>
      </c>
      <c r="P4250" s="39" t="s">
        <v>2284</v>
      </c>
    </row>
    <row r="4251" spans="2:16" x14ac:dyDescent="0.45">
      <c r="B4251" s="26">
        <v>1071</v>
      </c>
      <c r="P4251" s="39" t="s">
        <v>2879</v>
      </c>
    </row>
    <row r="4252" spans="2:16" x14ac:dyDescent="0.45">
      <c r="B4252" s="26">
        <v>1072</v>
      </c>
      <c r="P4252" s="39" t="s">
        <v>2284</v>
      </c>
    </row>
    <row r="4253" spans="2:16" x14ac:dyDescent="0.45">
      <c r="B4253" s="26">
        <v>1073</v>
      </c>
      <c r="P4253" s="39" t="s">
        <v>2880</v>
      </c>
    </row>
    <row r="4254" spans="2:16" x14ac:dyDescent="0.45">
      <c r="B4254" s="26">
        <v>1074</v>
      </c>
      <c r="P4254" s="39" t="s">
        <v>2284</v>
      </c>
    </row>
    <row r="4255" spans="2:16" x14ac:dyDescent="0.45">
      <c r="B4255" s="26">
        <v>1075</v>
      </c>
      <c r="P4255" s="39" t="s">
        <v>2881</v>
      </c>
    </row>
    <row r="4256" spans="2:16" x14ac:dyDescent="0.45">
      <c r="B4256" s="26">
        <v>1076</v>
      </c>
      <c r="P4256" s="39" t="s">
        <v>2882</v>
      </c>
    </row>
    <row r="4257" spans="2:16" x14ac:dyDescent="0.45">
      <c r="B4257" s="26">
        <v>1077</v>
      </c>
      <c r="P4257" s="39" t="s">
        <v>2883</v>
      </c>
    </row>
    <row r="4258" spans="2:16" x14ac:dyDescent="0.45">
      <c r="B4258" s="26">
        <v>1078</v>
      </c>
      <c r="P4258" s="39" t="s">
        <v>2884</v>
      </c>
    </row>
    <row r="4259" spans="2:16" x14ac:dyDescent="0.45">
      <c r="B4259" s="26">
        <v>1079</v>
      </c>
      <c r="P4259" s="39" t="s">
        <v>2885</v>
      </c>
    </row>
    <row r="4260" spans="2:16" x14ac:dyDescent="0.45">
      <c r="B4260" s="26">
        <v>1080</v>
      </c>
      <c r="P4260" s="39" t="s">
        <v>2886</v>
      </c>
    </row>
    <row r="4261" spans="2:16" x14ac:dyDescent="0.45">
      <c r="B4261" s="26">
        <v>1081</v>
      </c>
      <c r="P4261" s="39" t="s">
        <v>2284</v>
      </c>
    </row>
    <row r="4262" spans="2:16" x14ac:dyDescent="0.45">
      <c r="B4262" s="26">
        <v>1082</v>
      </c>
      <c r="P4262" s="39" t="s">
        <v>2887</v>
      </c>
    </row>
    <row r="4263" spans="2:16" x14ac:dyDescent="0.45">
      <c r="B4263" s="26">
        <v>1083</v>
      </c>
      <c r="P4263" s="39" t="s">
        <v>2888</v>
      </c>
    </row>
    <row r="4264" spans="2:16" x14ac:dyDescent="0.45">
      <c r="B4264" s="26">
        <v>1084</v>
      </c>
      <c r="P4264" s="39" t="s">
        <v>2889</v>
      </c>
    </row>
    <row r="4265" spans="2:16" x14ac:dyDescent="0.45">
      <c r="B4265" s="26">
        <v>1085</v>
      </c>
      <c r="P4265" s="39" t="s">
        <v>2890</v>
      </c>
    </row>
    <row r="4266" spans="2:16" x14ac:dyDescent="0.45">
      <c r="B4266" s="26">
        <v>1086</v>
      </c>
      <c r="P4266" s="39" t="s">
        <v>2891</v>
      </c>
    </row>
    <row r="4267" spans="2:16" x14ac:dyDescent="0.45">
      <c r="B4267" s="26">
        <v>1087</v>
      </c>
      <c r="P4267" s="39" t="s">
        <v>2892</v>
      </c>
    </row>
    <row r="4268" spans="2:16" x14ac:dyDescent="0.45">
      <c r="B4268" s="26">
        <v>1088</v>
      </c>
      <c r="P4268" s="39" t="s">
        <v>2893</v>
      </c>
    </row>
    <row r="4269" spans="2:16" x14ac:dyDescent="0.45">
      <c r="B4269" s="26">
        <v>1089</v>
      </c>
      <c r="P4269" s="39" t="s">
        <v>2894</v>
      </c>
    </row>
    <row r="4270" spans="2:16" x14ac:dyDescent="0.45">
      <c r="B4270" s="26">
        <v>1090</v>
      </c>
      <c r="P4270" s="39" t="s">
        <v>2284</v>
      </c>
    </row>
    <row r="4271" spans="2:16" x14ac:dyDescent="0.45">
      <c r="B4271" s="26">
        <v>1091</v>
      </c>
      <c r="P4271" s="39" t="s">
        <v>2895</v>
      </c>
    </row>
    <row r="4272" spans="2:16" x14ac:dyDescent="0.45">
      <c r="B4272" s="26">
        <v>1092</v>
      </c>
      <c r="P4272" s="39" t="s">
        <v>2896</v>
      </c>
    </row>
    <row r="4273" spans="2:16" x14ac:dyDescent="0.45">
      <c r="B4273" s="26">
        <v>1093</v>
      </c>
      <c r="P4273" s="39" t="s">
        <v>2897</v>
      </c>
    </row>
    <row r="4274" spans="2:16" x14ac:dyDescent="0.45">
      <c r="B4274" s="26">
        <v>1094</v>
      </c>
      <c r="P4274" s="39" t="s">
        <v>2898</v>
      </c>
    </row>
    <row r="4275" spans="2:16" x14ac:dyDescent="0.45">
      <c r="B4275" s="26">
        <v>1095</v>
      </c>
      <c r="P4275" s="39" t="s">
        <v>2899</v>
      </c>
    </row>
    <row r="4276" spans="2:16" x14ac:dyDescent="0.45">
      <c r="B4276" s="26">
        <v>1096</v>
      </c>
      <c r="P4276" s="39" t="s">
        <v>2284</v>
      </c>
    </row>
    <row r="4277" spans="2:16" x14ac:dyDescent="0.45">
      <c r="B4277" s="26">
        <v>1097</v>
      </c>
      <c r="P4277" s="39" t="s">
        <v>2900</v>
      </c>
    </row>
    <row r="4278" spans="2:16" x14ac:dyDescent="0.45">
      <c r="B4278" s="26">
        <v>1098</v>
      </c>
      <c r="P4278" s="39" t="s">
        <v>2901</v>
      </c>
    </row>
    <row r="4279" spans="2:16" x14ac:dyDescent="0.45">
      <c r="B4279" s="26">
        <v>1099</v>
      </c>
      <c r="P4279" s="39" t="s">
        <v>2902</v>
      </c>
    </row>
    <row r="4280" spans="2:16" x14ac:dyDescent="0.45">
      <c r="B4280" s="26">
        <v>1100</v>
      </c>
      <c r="P4280" s="39" t="s">
        <v>2903</v>
      </c>
    </row>
    <row r="4281" spans="2:16" x14ac:dyDescent="0.45">
      <c r="B4281" s="26">
        <v>1101</v>
      </c>
      <c r="P4281" s="39" t="s">
        <v>2284</v>
      </c>
    </row>
    <row r="4282" spans="2:16" x14ac:dyDescent="0.45">
      <c r="B4282" s="26">
        <v>1102</v>
      </c>
      <c r="P4282" s="39" t="s">
        <v>2904</v>
      </c>
    </row>
    <row r="4283" spans="2:16" x14ac:dyDescent="0.45">
      <c r="B4283" s="26">
        <v>1103</v>
      </c>
      <c r="P4283" s="39" t="s">
        <v>2905</v>
      </c>
    </row>
    <row r="4284" spans="2:16" x14ac:dyDescent="0.45">
      <c r="B4284" s="26">
        <v>1104</v>
      </c>
      <c r="P4284" s="39" t="s">
        <v>2906</v>
      </c>
    </row>
    <row r="4285" spans="2:16" x14ac:dyDescent="0.45">
      <c r="B4285" s="26">
        <v>1105</v>
      </c>
      <c r="P4285" s="39" t="s">
        <v>2907</v>
      </c>
    </row>
    <row r="4286" spans="2:16" x14ac:dyDescent="0.45">
      <c r="B4286" s="26">
        <v>1106</v>
      </c>
      <c r="P4286" s="39" t="s">
        <v>2908</v>
      </c>
    </row>
    <row r="4287" spans="2:16" x14ac:dyDescent="0.45">
      <c r="B4287" s="26">
        <v>1107</v>
      </c>
      <c r="P4287" s="39" t="s">
        <v>2909</v>
      </c>
    </row>
    <row r="4288" spans="2:16" x14ac:dyDescent="0.45">
      <c r="B4288" s="26">
        <v>1108</v>
      </c>
      <c r="P4288" s="39" t="s">
        <v>2910</v>
      </c>
    </row>
    <row r="4289" spans="2:16" x14ac:dyDescent="0.45">
      <c r="B4289" s="26">
        <v>1109</v>
      </c>
      <c r="P4289" s="39" t="s">
        <v>2911</v>
      </c>
    </row>
    <row r="4290" spans="2:16" x14ac:dyDescent="0.45">
      <c r="B4290" s="26">
        <v>1110</v>
      </c>
      <c r="P4290" s="39" t="s">
        <v>2912</v>
      </c>
    </row>
    <row r="4291" spans="2:16" x14ac:dyDescent="0.45">
      <c r="B4291" s="26">
        <v>1111</v>
      </c>
      <c r="P4291" s="39" t="s">
        <v>2284</v>
      </c>
    </row>
    <row r="4292" spans="2:16" x14ac:dyDescent="0.45">
      <c r="B4292" s="26">
        <v>1112</v>
      </c>
      <c r="P4292" s="39" t="s">
        <v>2913</v>
      </c>
    </row>
    <row r="4293" spans="2:16" x14ac:dyDescent="0.45">
      <c r="B4293" s="26">
        <v>1113</v>
      </c>
      <c r="P4293" s="39" t="s">
        <v>2914</v>
      </c>
    </row>
    <row r="4294" spans="2:16" x14ac:dyDescent="0.45">
      <c r="B4294" s="26">
        <v>1114</v>
      </c>
      <c r="P4294" s="39" t="s">
        <v>2915</v>
      </c>
    </row>
    <row r="4295" spans="2:16" x14ac:dyDescent="0.45">
      <c r="B4295" s="26">
        <v>1115</v>
      </c>
      <c r="P4295" s="39" t="s">
        <v>96</v>
      </c>
    </row>
    <row r="4296" spans="2:16" x14ac:dyDescent="0.45">
      <c r="B4296" s="26">
        <v>1116</v>
      </c>
      <c r="P4296" s="39" t="s">
        <v>2916</v>
      </c>
    </row>
    <row r="4297" spans="2:16" x14ac:dyDescent="0.45">
      <c r="B4297" s="26">
        <v>1117</v>
      </c>
      <c r="P4297" s="39" t="s">
        <v>2917</v>
      </c>
    </row>
    <row r="4298" spans="2:16" x14ac:dyDescent="0.45">
      <c r="B4298" s="26">
        <v>1118</v>
      </c>
      <c r="P4298" s="39" t="s">
        <v>2918</v>
      </c>
    </row>
    <row r="4299" spans="2:16" x14ac:dyDescent="0.45">
      <c r="B4299" s="26">
        <v>1119</v>
      </c>
      <c r="P4299" s="39" t="s">
        <v>2919</v>
      </c>
    </row>
    <row r="4300" spans="2:16" x14ac:dyDescent="0.45">
      <c r="B4300" s="26">
        <v>1120</v>
      </c>
      <c r="P4300" s="39" t="s">
        <v>96</v>
      </c>
    </row>
    <row r="4301" spans="2:16" x14ac:dyDescent="0.45">
      <c r="B4301" s="26">
        <v>1121</v>
      </c>
      <c r="P4301" s="39" t="s">
        <v>2920</v>
      </c>
    </row>
    <row r="4302" spans="2:16" x14ac:dyDescent="0.45">
      <c r="B4302" s="26">
        <v>1122</v>
      </c>
      <c r="P4302" s="39" t="s">
        <v>96</v>
      </c>
    </row>
    <row r="4303" spans="2:16" x14ac:dyDescent="0.45">
      <c r="B4303" s="26">
        <v>1123</v>
      </c>
      <c r="P4303" s="39" t="s">
        <v>2921</v>
      </c>
    </row>
    <row r="4304" spans="2:16" x14ac:dyDescent="0.45">
      <c r="B4304" s="26">
        <v>1124</v>
      </c>
      <c r="P4304" s="39" t="s">
        <v>2922</v>
      </c>
    </row>
    <row r="4305" spans="2:16" x14ac:dyDescent="0.45">
      <c r="B4305" s="26">
        <v>1125</v>
      </c>
      <c r="P4305" s="39" t="s">
        <v>2923</v>
      </c>
    </row>
    <row r="4306" spans="2:16" x14ac:dyDescent="0.45">
      <c r="B4306" s="26">
        <v>1126</v>
      </c>
      <c r="P4306" s="39" t="s">
        <v>2284</v>
      </c>
    </row>
    <row r="4307" spans="2:16" x14ac:dyDescent="0.45">
      <c r="B4307" s="26">
        <v>1127</v>
      </c>
      <c r="P4307" s="39" t="s">
        <v>2924</v>
      </c>
    </row>
    <row r="4308" spans="2:16" x14ac:dyDescent="0.45">
      <c r="B4308" s="26">
        <v>1128</v>
      </c>
      <c r="P4308" s="39" t="s">
        <v>2925</v>
      </c>
    </row>
    <row r="4309" spans="2:16" x14ac:dyDescent="0.45">
      <c r="B4309" s="26">
        <v>1129</v>
      </c>
      <c r="P4309" s="39" t="s">
        <v>2284</v>
      </c>
    </row>
    <row r="4310" spans="2:16" x14ac:dyDescent="0.45">
      <c r="B4310" s="26">
        <v>1130</v>
      </c>
      <c r="P4310" s="39" t="s">
        <v>2926</v>
      </c>
    </row>
    <row r="4311" spans="2:16" x14ac:dyDescent="0.45">
      <c r="B4311" s="26">
        <v>1131</v>
      </c>
      <c r="P4311" s="39" t="s">
        <v>2284</v>
      </c>
    </row>
    <row r="4312" spans="2:16" x14ac:dyDescent="0.45">
      <c r="B4312" s="26">
        <v>1132</v>
      </c>
      <c r="P4312" s="39" t="s">
        <v>2927</v>
      </c>
    </row>
    <row r="4313" spans="2:16" x14ac:dyDescent="0.45">
      <c r="B4313" s="26">
        <v>1133</v>
      </c>
      <c r="P4313" s="39" t="s">
        <v>2928</v>
      </c>
    </row>
    <row r="4314" spans="2:16" x14ac:dyDescent="0.45">
      <c r="B4314" s="26">
        <v>1134</v>
      </c>
      <c r="P4314" s="39" t="s">
        <v>2929</v>
      </c>
    </row>
    <row r="4315" spans="2:16" x14ac:dyDescent="0.45">
      <c r="B4315" s="26">
        <v>1135</v>
      </c>
      <c r="P4315" s="39" t="s">
        <v>2930</v>
      </c>
    </row>
    <row r="4316" spans="2:16" x14ac:dyDescent="0.45">
      <c r="B4316" s="26">
        <v>1136</v>
      </c>
      <c r="P4316" s="39" t="s">
        <v>2284</v>
      </c>
    </row>
    <row r="4317" spans="2:16" x14ac:dyDescent="0.45">
      <c r="B4317" s="26">
        <v>1137</v>
      </c>
      <c r="P4317" s="39" t="s">
        <v>2931</v>
      </c>
    </row>
    <row r="4318" spans="2:16" x14ac:dyDescent="0.45">
      <c r="B4318" s="26">
        <v>1138</v>
      </c>
      <c r="P4318" s="39" t="s">
        <v>2284</v>
      </c>
    </row>
    <row r="4319" spans="2:16" x14ac:dyDescent="0.45">
      <c r="B4319" s="26">
        <v>1139</v>
      </c>
      <c r="P4319" s="39" t="s">
        <v>2932</v>
      </c>
    </row>
    <row r="4320" spans="2:16" x14ac:dyDescent="0.45">
      <c r="B4320" s="26">
        <v>1140</v>
      </c>
      <c r="P4320" s="39" t="s">
        <v>2933</v>
      </c>
    </row>
    <row r="4321" spans="2:16" x14ac:dyDescent="0.45">
      <c r="B4321" s="26">
        <v>1141</v>
      </c>
      <c r="P4321" s="39" t="s">
        <v>2934</v>
      </c>
    </row>
    <row r="4322" spans="2:16" x14ac:dyDescent="0.45">
      <c r="B4322" s="26">
        <v>1142</v>
      </c>
      <c r="P4322" s="39" t="s">
        <v>2284</v>
      </c>
    </row>
    <row r="4323" spans="2:16" x14ac:dyDescent="0.45">
      <c r="B4323" s="26">
        <v>1143</v>
      </c>
      <c r="P4323" s="39" t="s">
        <v>2935</v>
      </c>
    </row>
    <row r="4324" spans="2:16" x14ac:dyDescent="0.45">
      <c r="B4324" s="26">
        <v>1144</v>
      </c>
      <c r="P4324" s="39" t="s">
        <v>2936</v>
      </c>
    </row>
    <row r="4325" spans="2:16" x14ac:dyDescent="0.45">
      <c r="B4325" s="26">
        <v>1145</v>
      </c>
      <c r="P4325" s="39" t="s">
        <v>2937</v>
      </c>
    </row>
    <row r="4326" spans="2:16" x14ac:dyDescent="0.45">
      <c r="B4326" s="26">
        <v>1146</v>
      </c>
      <c r="P4326" s="39" t="s">
        <v>2938</v>
      </c>
    </row>
    <row r="4327" spans="2:16" x14ac:dyDescent="0.45">
      <c r="B4327" s="26">
        <v>1147</v>
      </c>
      <c r="P4327" s="39" t="s">
        <v>96</v>
      </c>
    </row>
    <row r="4328" spans="2:16" x14ac:dyDescent="0.45">
      <c r="B4328" s="26">
        <v>1148</v>
      </c>
      <c r="P4328" s="39" t="s">
        <v>2939</v>
      </c>
    </row>
    <row r="4329" spans="2:16" x14ac:dyDescent="0.45">
      <c r="B4329" s="26">
        <v>1149</v>
      </c>
      <c r="P4329" s="39" t="s">
        <v>2940</v>
      </c>
    </row>
    <row r="4330" spans="2:16" x14ac:dyDescent="0.45">
      <c r="B4330" s="26">
        <v>1150</v>
      </c>
      <c r="P4330" s="39" t="s">
        <v>2284</v>
      </c>
    </row>
    <row r="4331" spans="2:16" x14ac:dyDescent="0.45">
      <c r="B4331" s="26">
        <v>1151</v>
      </c>
      <c r="P4331" s="39" t="s">
        <v>2941</v>
      </c>
    </row>
    <row r="4332" spans="2:16" x14ac:dyDescent="0.45">
      <c r="B4332" s="26">
        <v>1152</v>
      </c>
      <c r="P4332" s="39" t="s">
        <v>2942</v>
      </c>
    </row>
    <row r="4333" spans="2:16" x14ac:dyDescent="0.45">
      <c r="B4333" s="26">
        <v>1153</v>
      </c>
      <c r="P4333" s="39" t="s">
        <v>2913</v>
      </c>
    </row>
    <row r="4334" spans="2:16" x14ac:dyDescent="0.45">
      <c r="B4334" s="26">
        <v>1154</v>
      </c>
      <c r="P4334" s="39" t="s">
        <v>96</v>
      </c>
    </row>
    <row r="4335" spans="2:16" x14ac:dyDescent="0.45">
      <c r="B4335" s="26">
        <v>1155</v>
      </c>
      <c r="P4335" s="39" t="s">
        <v>2943</v>
      </c>
    </row>
    <row r="4336" spans="2:16" x14ac:dyDescent="0.45">
      <c r="B4336" s="26">
        <v>1156</v>
      </c>
      <c r="P4336" s="39" t="s">
        <v>2944</v>
      </c>
    </row>
    <row r="4337" spans="2:16" x14ac:dyDescent="0.45">
      <c r="B4337" s="26">
        <v>1157</v>
      </c>
      <c r="P4337" s="39" t="s">
        <v>2945</v>
      </c>
    </row>
    <row r="4338" spans="2:16" x14ac:dyDescent="0.45">
      <c r="B4338" s="26">
        <v>1158</v>
      </c>
      <c r="P4338" s="39" t="s">
        <v>2946</v>
      </c>
    </row>
    <row r="4339" spans="2:16" x14ac:dyDescent="0.45">
      <c r="B4339" s="26">
        <v>1159</v>
      </c>
      <c r="P4339" s="39" t="s">
        <v>2284</v>
      </c>
    </row>
    <row r="4340" spans="2:16" x14ac:dyDescent="0.45">
      <c r="B4340" s="26">
        <v>1160</v>
      </c>
      <c r="P4340" s="39" t="s">
        <v>2947</v>
      </c>
    </row>
    <row r="4341" spans="2:16" x14ac:dyDescent="0.45">
      <c r="B4341" s="26">
        <v>1161</v>
      </c>
      <c r="P4341" s="39" t="s">
        <v>2948</v>
      </c>
    </row>
    <row r="4342" spans="2:16" x14ac:dyDescent="0.45">
      <c r="B4342" s="26">
        <v>1162</v>
      </c>
      <c r="P4342" s="39" t="s">
        <v>2284</v>
      </c>
    </row>
    <row r="4343" spans="2:16" x14ac:dyDescent="0.45">
      <c r="B4343" s="26">
        <v>1163</v>
      </c>
      <c r="P4343" s="39" t="s">
        <v>2949</v>
      </c>
    </row>
    <row r="4344" spans="2:16" x14ac:dyDescent="0.45">
      <c r="B4344" s="26">
        <v>1164</v>
      </c>
      <c r="P4344" s="39" t="s">
        <v>2950</v>
      </c>
    </row>
    <row r="4345" spans="2:16" x14ac:dyDescent="0.45">
      <c r="B4345" s="26">
        <v>1165</v>
      </c>
      <c r="P4345" s="39" t="s">
        <v>2951</v>
      </c>
    </row>
    <row r="4346" spans="2:16" x14ac:dyDescent="0.45">
      <c r="B4346" s="26">
        <v>1166</v>
      </c>
      <c r="P4346" s="39" t="s">
        <v>2952</v>
      </c>
    </row>
    <row r="4347" spans="2:16" x14ac:dyDescent="0.45">
      <c r="B4347" s="26">
        <v>1167</v>
      </c>
      <c r="P4347" s="39" t="s">
        <v>2953</v>
      </c>
    </row>
    <row r="4348" spans="2:16" x14ac:dyDescent="0.45">
      <c r="B4348" s="26">
        <v>1168</v>
      </c>
      <c r="P4348" s="39" t="s">
        <v>2954</v>
      </c>
    </row>
    <row r="4349" spans="2:16" x14ac:dyDescent="0.45">
      <c r="B4349" s="26">
        <v>1169</v>
      </c>
      <c r="P4349" s="39" t="s">
        <v>2955</v>
      </c>
    </row>
    <row r="4350" spans="2:16" x14ac:dyDescent="0.45">
      <c r="B4350" s="26">
        <v>1170</v>
      </c>
      <c r="P4350" s="39" t="s">
        <v>2956</v>
      </c>
    </row>
    <row r="4351" spans="2:16" x14ac:dyDescent="0.45">
      <c r="B4351" s="26">
        <v>1171</v>
      </c>
      <c r="P4351" s="39" t="s">
        <v>2284</v>
      </c>
    </row>
    <row r="4352" spans="2:16" x14ac:dyDescent="0.45">
      <c r="B4352" s="26">
        <v>1172</v>
      </c>
      <c r="P4352" s="39" t="s">
        <v>2957</v>
      </c>
    </row>
    <row r="4353" spans="2:16" x14ac:dyDescent="0.45">
      <c r="B4353" s="26">
        <v>1173</v>
      </c>
      <c r="P4353" s="39" t="s">
        <v>2958</v>
      </c>
    </row>
    <row r="4354" spans="2:16" x14ac:dyDescent="0.45">
      <c r="B4354" s="26">
        <v>1174</v>
      </c>
      <c r="P4354" s="39" t="s">
        <v>2959</v>
      </c>
    </row>
    <row r="4355" spans="2:16" x14ac:dyDescent="0.45">
      <c r="B4355" s="26">
        <v>1175</v>
      </c>
      <c r="P4355" s="39" t="s">
        <v>2284</v>
      </c>
    </row>
    <row r="4356" spans="2:16" x14ac:dyDescent="0.45">
      <c r="B4356" s="26">
        <v>1176</v>
      </c>
      <c r="P4356" s="39" t="s">
        <v>2960</v>
      </c>
    </row>
    <row r="4357" spans="2:16" x14ac:dyDescent="0.45">
      <c r="B4357" s="26">
        <v>1177</v>
      </c>
      <c r="P4357" s="39" t="s">
        <v>2961</v>
      </c>
    </row>
    <row r="4358" spans="2:16" x14ac:dyDescent="0.45">
      <c r="B4358" s="26">
        <v>1178</v>
      </c>
      <c r="P4358" s="39" t="s">
        <v>2962</v>
      </c>
    </row>
    <row r="4359" spans="2:16" x14ac:dyDescent="0.45">
      <c r="B4359" s="26">
        <v>1179</v>
      </c>
      <c r="P4359" s="39" t="s">
        <v>2963</v>
      </c>
    </row>
    <row r="4360" spans="2:16" x14ac:dyDescent="0.45">
      <c r="B4360" s="26">
        <v>1180</v>
      </c>
      <c r="P4360" s="39" t="s">
        <v>2964</v>
      </c>
    </row>
    <row r="4361" spans="2:16" x14ac:dyDescent="0.45">
      <c r="B4361" s="26">
        <v>1181</v>
      </c>
      <c r="P4361" s="39" t="s">
        <v>2965</v>
      </c>
    </row>
    <row r="4362" spans="2:16" x14ac:dyDescent="0.45">
      <c r="B4362" s="26">
        <v>1182</v>
      </c>
      <c r="P4362" s="39" t="s">
        <v>2284</v>
      </c>
    </row>
    <row r="4363" spans="2:16" x14ac:dyDescent="0.45">
      <c r="B4363" s="26">
        <v>1183</v>
      </c>
      <c r="P4363" s="39" t="s">
        <v>2966</v>
      </c>
    </row>
    <row r="4364" spans="2:16" x14ac:dyDescent="0.45">
      <c r="B4364" s="26">
        <v>1184</v>
      </c>
      <c r="P4364" s="39" t="s">
        <v>2967</v>
      </c>
    </row>
    <row r="4365" spans="2:16" x14ac:dyDescent="0.45">
      <c r="B4365" s="26">
        <v>1185</v>
      </c>
      <c r="P4365" s="39" t="s">
        <v>2968</v>
      </c>
    </row>
    <row r="4366" spans="2:16" x14ac:dyDescent="0.45">
      <c r="B4366" s="26">
        <v>1186</v>
      </c>
      <c r="P4366" s="39" t="s">
        <v>2969</v>
      </c>
    </row>
    <row r="4367" spans="2:16" x14ac:dyDescent="0.45">
      <c r="B4367" s="26">
        <v>1187</v>
      </c>
      <c r="P4367" s="39" t="s">
        <v>2970</v>
      </c>
    </row>
    <row r="4368" spans="2:16" x14ac:dyDescent="0.45">
      <c r="B4368" s="26">
        <v>1188</v>
      </c>
      <c r="P4368" s="39" t="s">
        <v>2971</v>
      </c>
    </row>
    <row r="4369" spans="2:16" x14ac:dyDescent="0.45">
      <c r="B4369" s="26">
        <v>1189</v>
      </c>
      <c r="P4369" s="39" t="s">
        <v>2972</v>
      </c>
    </row>
    <row r="4370" spans="2:16" x14ac:dyDescent="0.45">
      <c r="B4370" s="26">
        <v>1190</v>
      </c>
      <c r="P4370" s="39" t="s">
        <v>2973</v>
      </c>
    </row>
    <row r="4371" spans="2:16" x14ac:dyDescent="0.45">
      <c r="B4371" s="26">
        <v>1191</v>
      </c>
      <c r="P4371" s="39" t="s">
        <v>2284</v>
      </c>
    </row>
    <row r="4372" spans="2:16" x14ac:dyDescent="0.45">
      <c r="B4372" s="26">
        <v>1192</v>
      </c>
      <c r="P4372" s="39" t="s">
        <v>2974</v>
      </c>
    </row>
    <row r="4373" spans="2:16" x14ac:dyDescent="0.45">
      <c r="B4373" s="26">
        <v>1193</v>
      </c>
      <c r="P4373" s="39" t="s">
        <v>2975</v>
      </c>
    </row>
    <row r="4374" spans="2:16" x14ac:dyDescent="0.45">
      <c r="B4374" s="26">
        <v>1194</v>
      </c>
      <c r="P4374" s="39" t="s">
        <v>2976</v>
      </c>
    </row>
    <row r="4375" spans="2:16" x14ac:dyDescent="0.45">
      <c r="B4375" s="26">
        <v>1195</v>
      </c>
      <c r="P4375" s="39" t="s">
        <v>2977</v>
      </c>
    </row>
    <row r="4376" spans="2:16" x14ac:dyDescent="0.45">
      <c r="B4376" s="26">
        <v>1196</v>
      </c>
      <c r="P4376" s="39" t="s">
        <v>2978</v>
      </c>
    </row>
    <row r="4377" spans="2:16" x14ac:dyDescent="0.45">
      <c r="B4377" s="26">
        <v>1197</v>
      </c>
      <c r="P4377" s="39" t="s">
        <v>2979</v>
      </c>
    </row>
    <row r="4378" spans="2:16" x14ac:dyDescent="0.45">
      <c r="B4378" s="26">
        <v>1198</v>
      </c>
      <c r="P4378" s="39" t="s">
        <v>2980</v>
      </c>
    </row>
    <row r="4379" spans="2:16" x14ac:dyDescent="0.45">
      <c r="B4379" s="26">
        <v>1199</v>
      </c>
      <c r="P4379" s="39" t="s">
        <v>2981</v>
      </c>
    </row>
    <row r="4380" spans="2:16" x14ac:dyDescent="0.45">
      <c r="B4380" s="26">
        <v>1200</v>
      </c>
      <c r="P4380" s="39" t="s">
        <v>2982</v>
      </c>
    </row>
    <row r="4381" spans="2:16" x14ac:dyDescent="0.45">
      <c r="B4381" s="26">
        <v>1201</v>
      </c>
      <c r="P4381" s="39" t="s">
        <v>2983</v>
      </c>
    </row>
    <row r="4382" spans="2:16" x14ac:dyDescent="0.45">
      <c r="B4382" s="26">
        <v>1202</v>
      </c>
      <c r="P4382" s="39" t="s">
        <v>2984</v>
      </c>
    </row>
    <row r="4383" spans="2:16" x14ac:dyDescent="0.45">
      <c r="B4383" s="26">
        <v>1203</v>
      </c>
      <c r="P4383" s="39" t="s">
        <v>2985</v>
      </c>
    </row>
    <row r="4384" spans="2:16" x14ac:dyDescent="0.45">
      <c r="B4384" s="26">
        <v>1204</v>
      </c>
      <c r="P4384" s="39" t="s">
        <v>2986</v>
      </c>
    </row>
    <row r="4385" spans="2:16" x14ac:dyDescent="0.45">
      <c r="B4385" s="26">
        <v>1205</v>
      </c>
      <c r="P4385" s="39" t="s">
        <v>2987</v>
      </c>
    </row>
    <row r="4386" spans="2:16" x14ac:dyDescent="0.45">
      <c r="B4386" s="26">
        <v>1206</v>
      </c>
      <c r="P4386" s="39" t="s">
        <v>2284</v>
      </c>
    </row>
    <row r="4387" spans="2:16" x14ac:dyDescent="0.45">
      <c r="B4387" s="26">
        <v>1207</v>
      </c>
      <c r="P4387" s="39" t="s">
        <v>2988</v>
      </c>
    </row>
    <row r="4388" spans="2:16" x14ac:dyDescent="0.45">
      <c r="B4388" s="26">
        <v>1208</v>
      </c>
      <c r="P4388" s="39" t="s">
        <v>2989</v>
      </c>
    </row>
    <row r="4389" spans="2:16" x14ac:dyDescent="0.45">
      <c r="B4389" s="26">
        <v>1209</v>
      </c>
      <c r="P4389" s="39" t="s">
        <v>2990</v>
      </c>
    </row>
    <row r="4390" spans="2:16" x14ac:dyDescent="0.45">
      <c r="B4390" s="26">
        <v>1210</v>
      </c>
      <c r="P4390" s="39" t="s">
        <v>2991</v>
      </c>
    </row>
    <row r="4391" spans="2:16" x14ac:dyDescent="0.45">
      <c r="B4391" s="26">
        <v>1211</v>
      </c>
      <c r="P4391" s="39" t="s">
        <v>2992</v>
      </c>
    </row>
    <row r="4392" spans="2:16" x14ac:dyDescent="0.45">
      <c r="B4392" s="26">
        <v>1212</v>
      </c>
      <c r="P4392" s="39" t="s">
        <v>2993</v>
      </c>
    </row>
    <row r="4393" spans="2:16" x14ac:dyDescent="0.45">
      <c r="B4393" s="26">
        <v>1213</v>
      </c>
      <c r="P4393" s="39" t="s">
        <v>2994</v>
      </c>
    </row>
    <row r="4394" spans="2:16" x14ac:dyDescent="0.45">
      <c r="B4394" s="26">
        <v>1214</v>
      </c>
      <c r="P4394" s="39" t="s">
        <v>2995</v>
      </c>
    </row>
    <row r="4395" spans="2:16" x14ac:dyDescent="0.45">
      <c r="B4395" s="26">
        <v>1215</v>
      </c>
      <c r="P4395" s="39" t="s">
        <v>2996</v>
      </c>
    </row>
    <row r="4396" spans="2:16" x14ac:dyDescent="0.45">
      <c r="B4396" s="26">
        <v>1216</v>
      </c>
      <c r="P4396" s="39" t="s">
        <v>2997</v>
      </c>
    </row>
    <row r="4397" spans="2:16" x14ac:dyDescent="0.45">
      <c r="B4397" s="26">
        <v>1217</v>
      </c>
      <c r="P4397" s="39" t="s">
        <v>2998</v>
      </c>
    </row>
    <row r="4398" spans="2:16" x14ac:dyDescent="0.45">
      <c r="B4398" s="26">
        <v>1218</v>
      </c>
      <c r="P4398" s="39" t="s">
        <v>2999</v>
      </c>
    </row>
    <row r="4399" spans="2:16" x14ac:dyDescent="0.45">
      <c r="B4399" s="26">
        <v>1219</v>
      </c>
      <c r="P4399" s="39" t="s">
        <v>3000</v>
      </c>
    </row>
    <row r="4400" spans="2:16" x14ac:dyDescent="0.45">
      <c r="B4400" s="26">
        <v>1220</v>
      </c>
      <c r="P4400" s="39" t="s">
        <v>3001</v>
      </c>
    </row>
    <row r="4401" spans="2:16" x14ac:dyDescent="0.45">
      <c r="B4401" s="26">
        <v>1221</v>
      </c>
      <c r="P4401" s="39" t="s">
        <v>3002</v>
      </c>
    </row>
    <row r="4402" spans="2:16" x14ac:dyDescent="0.45">
      <c r="B4402" s="26">
        <v>1222</v>
      </c>
      <c r="P4402" s="39" t="s">
        <v>3003</v>
      </c>
    </row>
    <row r="4403" spans="2:16" x14ac:dyDescent="0.45">
      <c r="B4403" s="26">
        <v>1223</v>
      </c>
      <c r="P4403" s="39" t="s">
        <v>3004</v>
      </c>
    </row>
    <row r="4404" spans="2:16" x14ac:dyDescent="0.45">
      <c r="B4404" s="26">
        <v>1224</v>
      </c>
      <c r="P4404" s="39" t="s">
        <v>3005</v>
      </c>
    </row>
    <row r="4405" spans="2:16" x14ac:dyDescent="0.45">
      <c r="B4405" s="26">
        <v>1225</v>
      </c>
      <c r="P4405" s="39" t="s">
        <v>3006</v>
      </c>
    </row>
    <row r="4406" spans="2:16" x14ac:dyDescent="0.45">
      <c r="B4406" s="26">
        <v>1226</v>
      </c>
      <c r="P4406" s="39" t="s">
        <v>3007</v>
      </c>
    </row>
    <row r="4407" spans="2:16" x14ac:dyDescent="0.45">
      <c r="B4407" s="26">
        <v>1227</v>
      </c>
      <c r="P4407" s="39" t="s">
        <v>3008</v>
      </c>
    </row>
    <row r="4408" spans="2:16" x14ac:dyDescent="0.45">
      <c r="B4408" s="26">
        <v>1228</v>
      </c>
      <c r="P4408" s="39" t="s">
        <v>3009</v>
      </c>
    </row>
    <row r="4409" spans="2:16" x14ac:dyDescent="0.45">
      <c r="B4409" s="26">
        <v>1229</v>
      </c>
      <c r="P4409" s="39" t="s">
        <v>3010</v>
      </c>
    </row>
    <row r="4410" spans="2:16" x14ac:dyDescent="0.45">
      <c r="B4410" s="26">
        <v>1230</v>
      </c>
      <c r="P4410" s="39" t="s">
        <v>3011</v>
      </c>
    </row>
    <row r="4411" spans="2:16" x14ac:dyDescent="0.45">
      <c r="B4411" s="26">
        <v>1231</v>
      </c>
      <c r="P4411" s="39" t="s">
        <v>3012</v>
      </c>
    </row>
    <row r="4412" spans="2:16" x14ac:dyDescent="0.45">
      <c r="B4412" s="26">
        <v>1232</v>
      </c>
      <c r="P4412" s="39" t="s">
        <v>3013</v>
      </c>
    </row>
    <row r="4413" spans="2:16" x14ac:dyDescent="0.45">
      <c r="B4413" s="26">
        <v>1233</v>
      </c>
      <c r="P4413" s="39" t="s">
        <v>3014</v>
      </c>
    </row>
    <row r="4414" spans="2:16" x14ac:dyDescent="0.45">
      <c r="B4414" s="26">
        <v>1234</v>
      </c>
      <c r="P4414" s="39" t="s">
        <v>3015</v>
      </c>
    </row>
    <row r="4415" spans="2:16" x14ac:dyDescent="0.45">
      <c r="B4415" s="26">
        <v>1235</v>
      </c>
      <c r="P4415" s="39" t="s">
        <v>3016</v>
      </c>
    </row>
    <row r="4416" spans="2:16" x14ac:dyDescent="0.45">
      <c r="B4416" s="26">
        <v>1236</v>
      </c>
      <c r="P4416" s="39" t="s">
        <v>3017</v>
      </c>
    </row>
    <row r="4417" spans="2:16" x14ac:dyDescent="0.45">
      <c r="B4417" s="26">
        <v>1237</v>
      </c>
      <c r="P4417" s="39" t="s">
        <v>3018</v>
      </c>
    </row>
    <row r="4418" spans="2:16" x14ac:dyDescent="0.45">
      <c r="B4418" s="26">
        <v>1238</v>
      </c>
      <c r="P4418" s="39" t="s">
        <v>3019</v>
      </c>
    </row>
    <row r="4419" spans="2:16" x14ac:dyDescent="0.45">
      <c r="B4419" s="26">
        <v>1239</v>
      </c>
      <c r="P4419" s="39" t="s">
        <v>3020</v>
      </c>
    </row>
    <row r="4420" spans="2:16" x14ac:dyDescent="0.45">
      <c r="B4420" s="26">
        <v>1240</v>
      </c>
      <c r="P4420" s="39" t="s">
        <v>3021</v>
      </c>
    </row>
    <row r="4421" spans="2:16" x14ac:dyDescent="0.45">
      <c r="B4421" s="26">
        <v>1241</v>
      </c>
      <c r="P4421" s="39" t="s">
        <v>2284</v>
      </c>
    </row>
    <row r="4422" spans="2:16" x14ac:dyDescent="0.45">
      <c r="B4422" s="26">
        <v>1242</v>
      </c>
      <c r="P4422" s="39" t="s">
        <v>3022</v>
      </c>
    </row>
    <row r="4423" spans="2:16" x14ac:dyDescent="0.45">
      <c r="B4423" s="26">
        <v>1243</v>
      </c>
      <c r="P4423" s="39" t="s">
        <v>3023</v>
      </c>
    </row>
    <row r="4424" spans="2:16" x14ac:dyDescent="0.45">
      <c r="B4424" s="26">
        <v>1244</v>
      </c>
      <c r="P4424" s="39" t="s">
        <v>3024</v>
      </c>
    </row>
    <row r="4425" spans="2:16" x14ac:dyDescent="0.45">
      <c r="B4425" s="26">
        <v>1245</v>
      </c>
      <c r="P4425" s="39" t="s">
        <v>3025</v>
      </c>
    </row>
    <row r="4426" spans="2:16" x14ac:dyDescent="0.45">
      <c r="B4426" s="26">
        <v>1246</v>
      </c>
      <c r="P4426" s="39" t="s">
        <v>3026</v>
      </c>
    </row>
    <row r="4427" spans="2:16" x14ac:dyDescent="0.45">
      <c r="B4427" s="26">
        <v>1247</v>
      </c>
      <c r="P4427" s="39" t="s">
        <v>3027</v>
      </c>
    </row>
    <row r="4428" spans="2:16" x14ac:dyDescent="0.45">
      <c r="B4428" s="26">
        <v>1248</v>
      </c>
      <c r="P4428" s="39" t="s">
        <v>3028</v>
      </c>
    </row>
    <row r="4429" spans="2:16" x14ac:dyDescent="0.45">
      <c r="B4429" s="26">
        <v>1249</v>
      </c>
      <c r="P4429" s="39" t="s">
        <v>3029</v>
      </c>
    </row>
    <row r="4430" spans="2:16" x14ac:dyDescent="0.45">
      <c r="B4430" s="26">
        <v>1250</v>
      </c>
      <c r="P4430" s="39" t="s">
        <v>2284</v>
      </c>
    </row>
    <row r="4431" spans="2:16" x14ac:dyDescent="0.45">
      <c r="B4431" s="26">
        <v>1251</v>
      </c>
      <c r="P4431" s="39" t="s">
        <v>3030</v>
      </c>
    </row>
    <row r="4432" spans="2:16" x14ac:dyDescent="0.45">
      <c r="B4432" s="26">
        <v>1252</v>
      </c>
      <c r="P4432" s="39" t="s">
        <v>3031</v>
      </c>
    </row>
    <row r="4433" spans="2:16" x14ac:dyDescent="0.45">
      <c r="B4433" s="26">
        <v>1253</v>
      </c>
      <c r="P4433" s="39" t="s">
        <v>3032</v>
      </c>
    </row>
    <row r="4434" spans="2:16" x14ac:dyDescent="0.45">
      <c r="B4434" s="26">
        <v>1254</v>
      </c>
      <c r="P4434" s="39" t="s">
        <v>3033</v>
      </c>
    </row>
    <row r="4435" spans="2:16" x14ac:dyDescent="0.45">
      <c r="B4435" s="26">
        <v>1255</v>
      </c>
      <c r="P4435" s="39" t="s">
        <v>3034</v>
      </c>
    </row>
    <row r="4436" spans="2:16" x14ac:dyDescent="0.45">
      <c r="B4436" s="26">
        <v>1256</v>
      </c>
      <c r="P4436" s="39" t="s">
        <v>3035</v>
      </c>
    </row>
    <row r="4437" spans="2:16" x14ac:dyDescent="0.45">
      <c r="B4437" s="26">
        <v>1257</v>
      </c>
      <c r="P4437" s="39" t="s">
        <v>3036</v>
      </c>
    </row>
    <row r="4438" spans="2:16" x14ac:dyDescent="0.45">
      <c r="B4438" s="26">
        <v>1258</v>
      </c>
      <c r="P4438" s="39" t="s">
        <v>3037</v>
      </c>
    </row>
    <row r="4439" spans="2:16" x14ac:dyDescent="0.45">
      <c r="B4439" s="26">
        <v>1259</v>
      </c>
      <c r="P4439" s="39" t="s">
        <v>2284</v>
      </c>
    </row>
    <row r="4440" spans="2:16" x14ac:dyDescent="0.45">
      <c r="B4440" s="26">
        <v>1260</v>
      </c>
      <c r="P4440" s="39" t="s">
        <v>3038</v>
      </c>
    </row>
    <row r="4441" spans="2:16" x14ac:dyDescent="0.45">
      <c r="B4441" s="26">
        <v>1261</v>
      </c>
      <c r="P4441" s="39" t="s">
        <v>3039</v>
      </c>
    </row>
    <row r="4442" spans="2:16" x14ac:dyDescent="0.45">
      <c r="B4442" s="26">
        <v>1262</v>
      </c>
      <c r="P4442" s="39" t="s">
        <v>3040</v>
      </c>
    </row>
    <row r="4443" spans="2:16" x14ac:dyDescent="0.45">
      <c r="B4443" s="26">
        <v>1263</v>
      </c>
      <c r="P4443" s="39" t="s">
        <v>3041</v>
      </c>
    </row>
    <row r="4444" spans="2:16" x14ac:dyDescent="0.45">
      <c r="B4444" s="26">
        <v>1264</v>
      </c>
      <c r="P4444" s="39" t="s">
        <v>3042</v>
      </c>
    </row>
    <row r="4445" spans="2:16" x14ac:dyDescent="0.45">
      <c r="B4445" s="26">
        <v>1265</v>
      </c>
      <c r="P4445" s="39" t="s">
        <v>3043</v>
      </c>
    </row>
    <row r="4446" spans="2:16" x14ac:dyDescent="0.45">
      <c r="B4446" s="26">
        <v>1266</v>
      </c>
      <c r="P4446" s="39" t="s">
        <v>3036</v>
      </c>
    </row>
    <row r="4447" spans="2:16" x14ac:dyDescent="0.45">
      <c r="B4447" s="26">
        <v>1267</v>
      </c>
      <c r="P4447" s="39" t="s">
        <v>96</v>
      </c>
    </row>
    <row r="4448" spans="2:16" x14ac:dyDescent="0.45">
      <c r="B4448" s="26">
        <v>1268</v>
      </c>
      <c r="P4448" s="39" t="s">
        <v>2284</v>
      </c>
    </row>
    <row r="4449" spans="2:16" x14ac:dyDescent="0.45">
      <c r="B4449" s="26">
        <v>1269</v>
      </c>
      <c r="P4449" s="39" t="s">
        <v>3044</v>
      </c>
    </row>
    <row r="4450" spans="2:16" x14ac:dyDescent="0.45">
      <c r="B4450" s="26">
        <v>1270</v>
      </c>
      <c r="P4450" s="39" t="s">
        <v>3045</v>
      </c>
    </row>
    <row r="4451" spans="2:16" x14ac:dyDescent="0.45">
      <c r="B4451" s="26">
        <v>1271</v>
      </c>
      <c r="P4451" s="39" t="s">
        <v>3046</v>
      </c>
    </row>
    <row r="4452" spans="2:16" x14ac:dyDescent="0.45">
      <c r="B4452" s="26">
        <v>1272</v>
      </c>
      <c r="P4452" s="39" t="s">
        <v>2284</v>
      </c>
    </row>
    <row r="4453" spans="2:16" x14ac:dyDescent="0.45">
      <c r="B4453" s="26">
        <v>1273</v>
      </c>
      <c r="P4453" s="39" t="s">
        <v>3047</v>
      </c>
    </row>
    <row r="4454" spans="2:16" x14ac:dyDescent="0.45">
      <c r="B4454" s="26">
        <v>1274</v>
      </c>
      <c r="P4454" s="39" t="s">
        <v>3048</v>
      </c>
    </row>
    <row r="4455" spans="2:16" x14ac:dyDescent="0.45">
      <c r="B4455" s="26">
        <v>1275</v>
      </c>
      <c r="P4455" s="39" t="s">
        <v>3049</v>
      </c>
    </row>
    <row r="4456" spans="2:16" x14ac:dyDescent="0.45">
      <c r="B4456" s="26">
        <v>1276</v>
      </c>
      <c r="P4456" s="39" t="s">
        <v>3050</v>
      </c>
    </row>
    <row r="4457" spans="2:16" x14ac:dyDescent="0.45">
      <c r="B4457" s="26">
        <v>1277</v>
      </c>
      <c r="P4457" s="39" t="s">
        <v>2284</v>
      </c>
    </row>
    <row r="4458" spans="2:16" x14ac:dyDescent="0.45">
      <c r="B4458" s="26">
        <v>1278</v>
      </c>
      <c r="P4458" s="39" t="s">
        <v>3051</v>
      </c>
    </row>
    <row r="4459" spans="2:16" x14ac:dyDescent="0.45">
      <c r="B4459" s="26">
        <v>1279</v>
      </c>
      <c r="P4459" s="39" t="s">
        <v>3052</v>
      </c>
    </row>
    <row r="4460" spans="2:16" x14ac:dyDescent="0.45">
      <c r="B4460" s="26">
        <v>1280</v>
      </c>
      <c r="P4460" s="39" t="s">
        <v>3053</v>
      </c>
    </row>
    <row r="4461" spans="2:16" x14ac:dyDescent="0.45">
      <c r="B4461" s="26">
        <v>1281</v>
      </c>
      <c r="P4461" s="39" t="s">
        <v>3054</v>
      </c>
    </row>
    <row r="4462" spans="2:16" x14ac:dyDescent="0.45">
      <c r="B4462" s="26">
        <v>1282</v>
      </c>
      <c r="P4462" s="39" t="s">
        <v>3055</v>
      </c>
    </row>
    <row r="4463" spans="2:16" x14ac:dyDescent="0.45">
      <c r="B4463" s="26">
        <v>1283</v>
      </c>
      <c r="P4463" s="39" t="s">
        <v>3056</v>
      </c>
    </row>
    <row r="4464" spans="2:16" x14ac:dyDescent="0.45">
      <c r="B4464" s="26">
        <v>1284</v>
      </c>
      <c r="P4464" s="39" t="s">
        <v>3057</v>
      </c>
    </row>
    <row r="4465" spans="2:16" x14ac:dyDescent="0.45">
      <c r="B4465" s="26">
        <v>1285</v>
      </c>
      <c r="P4465" s="39" t="s">
        <v>3058</v>
      </c>
    </row>
    <row r="4466" spans="2:16" x14ac:dyDescent="0.45">
      <c r="B4466" s="26">
        <v>1286</v>
      </c>
      <c r="P4466" s="39" t="s">
        <v>2284</v>
      </c>
    </row>
    <row r="4467" spans="2:16" x14ac:dyDescent="0.45">
      <c r="B4467" s="26">
        <v>1287</v>
      </c>
      <c r="P4467" s="39" t="s">
        <v>3059</v>
      </c>
    </row>
    <row r="4468" spans="2:16" x14ac:dyDescent="0.45">
      <c r="B4468" s="26">
        <v>1288</v>
      </c>
      <c r="P4468" s="39" t="s">
        <v>3060</v>
      </c>
    </row>
    <row r="4469" spans="2:16" x14ac:dyDescent="0.45">
      <c r="B4469" s="26">
        <v>1289</v>
      </c>
      <c r="P4469" s="39" t="s">
        <v>3061</v>
      </c>
    </row>
    <row r="4470" spans="2:16" x14ac:dyDescent="0.45">
      <c r="B4470" s="26">
        <v>1290</v>
      </c>
      <c r="P4470" s="39" t="s">
        <v>3062</v>
      </c>
    </row>
    <row r="4471" spans="2:16" x14ac:dyDescent="0.45">
      <c r="B4471" s="26">
        <v>1291</v>
      </c>
      <c r="P4471" s="39" t="s">
        <v>3063</v>
      </c>
    </row>
    <row r="4472" spans="2:16" x14ac:dyDescent="0.45">
      <c r="B4472" s="26">
        <v>1292</v>
      </c>
      <c r="P4472" s="39" t="s">
        <v>3064</v>
      </c>
    </row>
    <row r="4473" spans="2:16" x14ac:dyDescent="0.45">
      <c r="B4473" s="26">
        <v>1293</v>
      </c>
      <c r="P4473" s="39" t="s">
        <v>3065</v>
      </c>
    </row>
    <row r="4474" spans="2:16" x14ac:dyDescent="0.45">
      <c r="B4474" s="26">
        <v>1294</v>
      </c>
      <c r="P4474" s="39" t="s">
        <v>3066</v>
      </c>
    </row>
    <row r="4475" spans="2:16" x14ac:dyDescent="0.45">
      <c r="B4475" s="26">
        <v>1295</v>
      </c>
      <c r="P4475" s="39" t="s">
        <v>3067</v>
      </c>
    </row>
    <row r="4476" spans="2:16" x14ac:dyDescent="0.45">
      <c r="B4476" s="26">
        <v>1296</v>
      </c>
      <c r="P4476" s="39" t="s">
        <v>3068</v>
      </c>
    </row>
    <row r="4477" spans="2:16" x14ac:dyDescent="0.45">
      <c r="B4477" s="26">
        <v>1297</v>
      </c>
      <c r="P4477" s="39" t="s">
        <v>3069</v>
      </c>
    </row>
    <row r="4478" spans="2:16" x14ac:dyDescent="0.45">
      <c r="B4478" s="26">
        <v>1298</v>
      </c>
      <c r="P4478" s="39" t="s">
        <v>3070</v>
      </c>
    </row>
    <row r="4479" spans="2:16" x14ac:dyDescent="0.45">
      <c r="B4479" s="26">
        <v>1299</v>
      </c>
      <c r="P4479" s="39" t="s">
        <v>3071</v>
      </c>
    </row>
    <row r="4480" spans="2:16" x14ac:dyDescent="0.45">
      <c r="B4480" s="26">
        <v>1300</v>
      </c>
      <c r="P4480" s="39" t="s">
        <v>3072</v>
      </c>
    </row>
    <row r="4481" spans="2:16" x14ac:dyDescent="0.45">
      <c r="B4481" s="26">
        <v>1301</v>
      </c>
      <c r="P4481" s="39" t="s">
        <v>3073</v>
      </c>
    </row>
    <row r="4482" spans="2:16" x14ac:dyDescent="0.45">
      <c r="B4482" s="26">
        <v>1302</v>
      </c>
      <c r="P4482" s="39" t="s">
        <v>3074</v>
      </c>
    </row>
    <row r="4483" spans="2:16" x14ac:dyDescent="0.45">
      <c r="B4483" s="26">
        <v>1303</v>
      </c>
      <c r="P4483" s="39" t="s">
        <v>3075</v>
      </c>
    </row>
    <row r="4484" spans="2:16" x14ac:dyDescent="0.45">
      <c r="B4484" s="26">
        <v>1304</v>
      </c>
      <c r="P4484" s="39" t="s">
        <v>3076</v>
      </c>
    </row>
    <row r="4485" spans="2:16" x14ac:dyDescent="0.45">
      <c r="B4485" s="26">
        <v>1305</v>
      </c>
      <c r="P4485" s="39" t="s">
        <v>3077</v>
      </c>
    </row>
    <row r="4486" spans="2:16" x14ac:dyDescent="0.45">
      <c r="B4486" s="26">
        <v>1306</v>
      </c>
      <c r="P4486" s="39" t="s">
        <v>3078</v>
      </c>
    </row>
    <row r="4487" spans="2:16" x14ac:dyDescent="0.45">
      <c r="B4487" s="26">
        <v>1307</v>
      </c>
      <c r="P4487" s="39" t="s">
        <v>3079</v>
      </c>
    </row>
    <row r="4488" spans="2:16" x14ac:dyDescent="0.45">
      <c r="B4488" s="26">
        <v>1308</v>
      </c>
      <c r="P4488" s="39" t="s">
        <v>2284</v>
      </c>
    </row>
    <row r="4489" spans="2:16" x14ac:dyDescent="0.45">
      <c r="B4489" s="26">
        <v>1309</v>
      </c>
      <c r="P4489" s="39" t="s">
        <v>3080</v>
      </c>
    </row>
    <row r="4490" spans="2:16" x14ac:dyDescent="0.45">
      <c r="B4490" s="26">
        <v>1310</v>
      </c>
      <c r="P4490" s="39" t="s">
        <v>3081</v>
      </c>
    </row>
    <row r="4491" spans="2:16" x14ac:dyDescent="0.45">
      <c r="B4491" s="26">
        <v>1311</v>
      </c>
      <c r="P4491" s="39" t="s">
        <v>3082</v>
      </c>
    </row>
    <row r="4492" spans="2:16" x14ac:dyDescent="0.45">
      <c r="B4492" s="26">
        <v>1312</v>
      </c>
      <c r="P4492" s="39" t="s">
        <v>2284</v>
      </c>
    </row>
    <row r="4493" spans="2:16" x14ac:dyDescent="0.45">
      <c r="B4493" s="26">
        <v>1313</v>
      </c>
      <c r="P4493" s="39" t="s">
        <v>161</v>
      </c>
    </row>
    <row r="4494" spans="2:16" x14ac:dyDescent="0.45">
      <c r="B4494" s="26">
        <v>1314</v>
      </c>
      <c r="P4494" s="39" t="s">
        <v>2284</v>
      </c>
    </row>
    <row r="4495" spans="2:16" x14ac:dyDescent="0.45">
      <c r="B4495" s="26">
        <v>1315</v>
      </c>
      <c r="P4495" s="39" t="s">
        <v>164</v>
      </c>
    </row>
    <row r="4496" spans="2:16" x14ac:dyDescent="0.45">
      <c r="B4496" s="26">
        <v>1316</v>
      </c>
      <c r="P4496" s="39" t="s">
        <v>2284</v>
      </c>
    </row>
    <row r="4497" spans="2:16" x14ac:dyDescent="0.45">
      <c r="B4497" s="26">
        <v>1317</v>
      </c>
      <c r="P4497" s="39" t="s">
        <v>3083</v>
      </c>
    </row>
    <row r="4498" spans="2:16" x14ac:dyDescent="0.45">
      <c r="B4498" s="26">
        <v>1318</v>
      </c>
      <c r="P4498" s="39" t="s">
        <v>3084</v>
      </c>
    </row>
    <row r="4499" spans="2:16" x14ac:dyDescent="0.45">
      <c r="B4499" s="26">
        <v>1319</v>
      </c>
      <c r="P4499" s="39" t="s">
        <v>2284</v>
      </c>
    </row>
    <row r="4500" spans="2:16" x14ac:dyDescent="0.45">
      <c r="B4500" s="26">
        <v>1320</v>
      </c>
      <c r="P4500" s="39" t="s">
        <v>3085</v>
      </c>
    </row>
    <row r="4501" spans="2:16" x14ac:dyDescent="0.45">
      <c r="B4501" s="26">
        <v>1321</v>
      </c>
      <c r="P4501" s="39" t="s">
        <v>2284</v>
      </c>
    </row>
    <row r="4502" spans="2:16" x14ac:dyDescent="0.45">
      <c r="B4502" s="26">
        <v>1322</v>
      </c>
      <c r="P4502" s="39" t="s">
        <v>3086</v>
      </c>
    </row>
    <row r="4503" spans="2:16" x14ac:dyDescent="0.45">
      <c r="B4503" s="26">
        <v>1323</v>
      </c>
      <c r="P4503" s="39" t="s">
        <v>2284</v>
      </c>
    </row>
    <row r="4504" spans="2:16" x14ac:dyDescent="0.45">
      <c r="B4504" s="26">
        <v>1324</v>
      </c>
      <c r="P4504" s="39" t="s">
        <v>3087</v>
      </c>
    </row>
    <row r="4505" spans="2:16" x14ac:dyDescent="0.45">
      <c r="B4505" s="26">
        <v>1325</v>
      </c>
      <c r="P4505" s="39" t="s">
        <v>3088</v>
      </c>
    </row>
    <row r="4506" spans="2:16" x14ac:dyDescent="0.45">
      <c r="B4506" s="26">
        <v>1326</v>
      </c>
      <c r="P4506" s="39" t="s">
        <v>2284</v>
      </c>
    </row>
    <row r="4507" spans="2:16" x14ac:dyDescent="0.45">
      <c r="B4507" s="26">
        <v>1327</v>
      </c>
      <c r="P4507" s="39" t="s">
        <v>3089</v>
      </c>
    </row>
    <row r="4508" spans="2:16" x14ac:dyDescent="0.45">
      <c r="B4508" s="26">
        <v>1328</v>
      </c>
      <c r="P4508" s="39" t="s">
        <v>2284</v>
      </c>
    </row>
    <row r="4509" spans="2:16" x14ac:dyDescent="0.45">
      <c r="B4509" s="26">
        <v>1329</v>
      </c>
      <c r="P4509" s="39" t="s">
        <v>3090</v>
      </c>
    </row>
    <row r="4510" spans="2:16" x14ac:dyDescent="0.45">
      <c r="B4510" s="26">
        <v>1330</v>
      </c>
      <c r="P4510" s="39" t="s">
        <v>3091</v>
      </c>
    </row>
    <row r="4511" spans="2:16" x14ac:dyDescent="0.45">
      <c r="B4511" s="26">
        <v>1331</v>
      </c>
      <c r="P4511" s="39" t="s">
        <v>3092</v>
      </c>
    </row>
    <row r="4512" spans="2:16" x14ac:dyDescent="0.45">
      <c r="B4512" s="26">
        <v>1332</v>
      </c>
      <c r="P4512" s="39" t="s">
        <v>3093</v>
      </c>
    </row>
    <row r="4513" spans="2:16" x14ac:dyDescent="0.45">
      <c r="B4513" s="26">
        <v>1333</v>
      </c>
      <c r="P4513" s="39" t="s">
        <v>3094</v>
      </c>
    </row>
    <row r="4514" spans="2:16" x14ac:dyDescent="0.45">
      <c r="B4514" s="26">
        <v>1334</v>
      </c>
      <c r="P4514" s="39" t="s">
        <v>3095</v>
      </c>
    </row>
    <row r="4515" spans="2:16" x14ac:dyDescent="0.45">
      <c r="B4515" s="26">
        <v>1335</v>
      </c>
      <c r="P4515" s="39" t="s">
        <v>3096</v>
      </c>
    </row>
    <row r="4516" spans="2:16" x14ac:dyDescent="0.45">
      <c r="B4516" s="26">
        <v>1336</v>
      </c>
      <c r="P4516" s="39" t="s">
        <v>3097</v>
      </c>
    </row>
    <row r="4517" spans="2:16" x14ac:dyDescent="0.45">
      <c r="B4517" s="26">
        <v>1337</v>
      </c>
      <c r="P4517" s="39" t="s">
        <v>96</v>
      </c>
    </row>
    <row r="4518" spans="2:16" x14ac:dyDescent="0.45">
      <c r="B4518" s="26">
        <v>1338</v>
      </c>
      <c r="P4518" s="39" t="s">
        <v>3098</v>
      </c>
    </row>
    <row r="4519" spans="2:16" x14ac:dyDescent="0.45">
      <c r="B4519" s="26">
        <v>1339</v>
      </c>
      <c r="P4519" s="39" t="s">
        <v>3099</v>
      </c>
    </row>
    <row r="4520" spans="2:16" x14ac:dyDescent="0.45">
      <c r="B4520" s="26">
        <v>1340</v>
      </c>
      <c r="P4520" s="39" t="s">
        <v>3100</v>
      </c>
    </row>
    <row r="4521" spans="2:16" x14ac:dyDescent="0.45">
      <c r="B4521" s="26">
        <v>1341</v>
      </c>
      <c r="P4521" s="39" t="s">
        <v>128</v>
      </c>
    </row>
    <row r="4522" spans="2:16" x14ac:dyDescent="0.45">
      <c r="B4522" s="26">
        <v>1342</v>
      </c>
      <c r="P4522" s="39" t="s">
        <v>2284</v>
      </c>
    </row>
    <row r="4523" spans="2:16" x14ac:dyDescent="0.45">
      <c r="B4523" s="26">
        <v>1343</v>
      </c>
      <c r="P4523" s="39" t="s">
        <v>3101</v>
      </c>
    </row>
    <row r="4524" spans="2:16" x14ac:dyDescent="0.45">
      <c r="B4524" s="26">
        <v>1344</v>
      </c>
      <c r="P4524" s="39" t="s">
        <v>3102</v>
      </c>
    </row>
    <row r="4525" spans="2:16" x14ac:dyDescent="0.45">
      <c r="B4525" s="26">
        <v>1345</v>
      </c>
      <c r="P4525" s="39" t="s">
        <v>137</v>
      </c>
    </row>
    <row r="4526" spans="2:16" x14ac:dyDescent="0.45">
      <c r="B4526" s="26">
        <v>1346</v>
      </c>
      <c r="P4526" s="39" t="s">
        <v>197</v>
      </c>
    </row>
    <row r="4527" spans="2:16" x14ac:dyDescent="0.45">
      <c r="B4527" s="26">
        <v>1347</v>
      </c>
      <c r="P4527" s="39" t="s">
        <v>2284</v>
      </c>
    </row>
    <row r="4528" spans="2:16" x14ac:dyDescent="0.45">
      <c r="B4528" s="26">
        <v>1348</v>
      </c>
      <c r="P4528" s="39" t="s">
        <v>3103</v>
      </c>
    </row>
    <row r="4529" spans="2:16" x14ac:dyDescent="0.45">
      <c r="B4529" s="26">
        <v>1349</v>
      </c>
      <c r="P4529" s="39" t="s">
        <v>2284</v>
      </c>
    </row>
    <row r="4530" spans="2:16" x14ac:dyDescent="0.45">
      <c r="B4530" s="26">
        <v>1350</v>
      </c>
      <c r="P4530" s="39" t="s">
        <v>3104</v>
      </c>
    </row>
    <row r="4531" spans="2:16" x14ac:dyDescent="0.45">
      <c r="B4531" s="26">
        <v>1351</v>
      </c>
      <c r="P4531" s="39" t="s">
        <v>3105</v>
      </c>
    </row>
    <row r="4532" spans="2:16" x14ac:dyDescent="0.45">
      <c r="B4532" s="26">
        <v>1352</v>
      </c>
      <c r="P4532" s="39" t="s">
        <v>3106</v>
      </c>
    </row>
    <row r="4533" spans="2:16" x14ac:dyDescent="0.45">
      <c r="B4533" s="26">
        <v>1353</v>
      </c>
      <c r="P4533" s="39" t="s">
        <v>3107</v>
      </c>
    </row>
    <row r="4534" spans="2:16" x14ac:dyDescent="0.45">
      <c r="B4534" s="26">
        <v>1354</v>
      </c>
      <c r="P4534" s="39" t="s">
        <v>3108</v>
      </c>
    </row>
    <row r="4535" spans="2:16" x14ac:dyDescent="0.45">
      <c r="B4535" s="26">
        <v>1355</v>
      </c>
      <c r="P4535" s="39" t="s">
        <v>3109</v>
      </c>
    </row>
    <row r="4536" spans="2:16" x14ac:dyDescent="0.45">
      <c r="B4536" s="26">
        <v>1356</v>
      </c>
      <c r="P4536" s="39" t="s">
        <v>3110</v>
      </c>
    </row>
    <row r="4537" spans="2:16" x14ac:dyDescent="0.45">
      <c r="B4537" s="26">
        <v>1357</v>
      </c>
      <c r="P4537" s="39" t="s">
        <v>3111</v>
      </c>
    </row>
    <row r="4538" spans="2:16" x14ac:dyDescent="0.45">
      <c r="B4538" s="26">
        <v>1358</v>
      </c>
      <c r="P4538" s="39" t="s">
        <v>2284</v>
      </c>
    </row>
    <row r="4539" spans="2:16" x14ac:dyDescent="0.45">
      <c r="B4539" s="26">
        <v>1359</v>
      </c>
      <c r="P4539" s="39" t="s">
        <v>3112</v>
      </c>
    </row>
    <row r="4540" spans="2:16" x14ac:dyDescent="0.45">
      <c r="B4540" s="26">
        <v>1360</v>
      </c>
      <c r="P4540" s="39" t="s">
        <v>3113</v>
      </c>
    </row>
    <row r="4541" spans="2:16" x14ac:dyDescent="0.45">
      <c r="B4541" s="26">
        <v>1361</v>
      </c>
      <c r="P4541" s="39" t="s">
        <v>3114</v>
      </c>
    </row>
    <row r="4542" spans="2:16" x14ac:dyDescent="0.45">
      <c r="B4542" s="26">
        <v>1362</v>
      </c>
      <c r="P4542" s="39" t="s">
        <v>3115</v>
      </c>
    </row>
    <row r="4543" spans="2:16" x14ac:dyDescent="0.45">
      <c r="B4543" s="26">
        <v>1363</v>
      </c>
      <c r="P4543" s="39" t="s">
        <v>3116</v>
      </c>
    </row>
    <row r="4544" spans="2:16" x14ac:dyDescent="0.45">
      <c r="B4544" s="26">
        <v>1364</v>
      </c>
      <c r="P4544" s="39" t="s">
        <v>3117</v>
      </c>
    </row>
    <row r="4545" spans="2:16" x14ac:dyDescent="0.45">
      <c r="B4545" s="26">
        <v>1365</v>
      </c>
      <c r="P4545" s="39" t="s">
        <v>3118</v>
      </c>
    </row>
    <row r="4546" spans="2:16" x14ac:dyDescent="0.45">
      <c r="B4546" s="26">
        <v>1366</v>
      </c>
      <c r="P4546" s="39" t="s">
        <v>3119</v>
      </c>
    </row>
    <row r="4547" spans="2:16" x14ac:dyDescent="0.45">
      <c r="B4547" s="26">
        <v>1367</v>
      </c>
      <c r="P4547" s="39" t="s">
        <v>3120</v>
      </c>
    </row>
    <row r="4548" spans="2:16" x14ac:dyDescent="0.45">
      <c r="B4548" s="26">
        <v>1368</v>
      </c>
      <c r="P4548" s="39" t="s">
        <v>3121</v>
      </c>
    </row>
    <row r="4549" spans="2:16" x14ac:dyDescent="0.45">
      <c r="B4549" s="26">
        <v>1369</v>
      </c>
      <c r="P4549" s="39" t="s">
        <v>3122</v>
      </c>
    </row>
    <row r="4550" spans="2:16" x14ac:dyDescent="0.45">
      <c r="B4550" s="26">
        <v>1370</v>
      </c>
      <c r="P4550" s="39" t="s">
        <v>2284</v>
      </c>
    </row>
    <row r="4551" spans="2:16" x14ac:dyDescent="0.45">
      <c r="B4551" s="26">
        <v>1371</v>
      </c>
      <c r="P4551" s="39" t="s">
        <v>3123</v>
      </c>
    </row>
    <row r="4552" spans="2:16" x14ac:dyDescent="0.45">
      <c r="B4552" s="26">
        <v>1372</v>
      </c>
      <c r="P4552" s="39" t="s">
        <v>3124</v>
      </c>
    </row>
    <row r="4553" spans="2:16" x14ac:dyDescent="0.45">
      <c r="B4553" s="26">
        <v>1373</v>
      </c>
      <c r="P4553" s="39" t="s">
        <v>3125</v>
      </c>
    </row>
    <row r="4554" spans="2:16" x14ac:dyDescent="0.45">
      <c r="B4554" s="26">
        <v>1374</v>
      </c>
      <c r="P4554" s="39" t="s">
        <v>3126</v>
      </c>
    </row>
    <row r="4555" spans="2:16" x14ac:dyDescent="0.45">
      <c r="B4555" s="26">
        <v>1375</v>
      </c>
      <c r="P4555" s="39" t="s">
        <v>3127</v>
      </c>
    </row>
    <row r="4556" spans="2:16" x14ac:dyDescent="0.45">
      <c r="B4556" s="26">
        <v>1376</v>
      </c>
      <c r="P4556" s="39" t="s">
        <v>2284</v>
      </c>
    </row>
    <row r="4557" spans="2:16" x14ac:dyDescent="0.45">
      <c r="B4557" s="26">
        <v>1377</v>
      </c>
      <c r="P4557" s="39" t="s">
        <v>3128</v>
      </c>
    </row>
    <row r="4558" spans="2:16" x14ac:dyDescent="0.45">
      <c r="B4558" s="26">
        <v>1378</v>
      </c>
      <c r="P4558" s="39" t="s">
        <v>3129</v>
      </c>
    </row>
    <row r="4559" spans="2:16" x14ac:dyDescent="0.45">
      <c r="B4559" s="26">
        <v>1379</v>
      </c>
      <c r="P4559" s="39" t="s">
        <v>3130</v>
      </c>
    </row>
    <row r="4560" spans="2:16" x14ac:dyDescent="0.45">
      <c r="B4560" s="26">
        <v>1380</v>
      </c>
      <c r="P4560" s="39" t="s">
        <v>3131</v>
      </c>
    </row>
    <row r="4561" spans="2:16" x14ac:dyDescent="0.45">
      <c r="B4561" s="26">
        <v>1381</v>
      </c>
      <c r="P4561" s="39" t="s">
        <v>3132</v>
      </c>
    </row>
    <row r="4562" spans="2:16" x14ac:dyDescent="0.45">
      <c r="B4562" s="26">
        <v>1382</v>
      </c>
      <c r="P4562" s="39" t="s">
        <v>2284</v>
      </c>
    </row>
    <row r="4563" spans="2:16" x14ac:dyDescent="0.45">
      <c r="B4563" s="26">
        <v>1383</v>
      </c>
      <c r="P4563" s="39" t="s">
        <v>3133</v>
      </c>
    </row>
    <row r="4564" spans="2:16" x14ac:dyDescent="0.45">
      <c r="B4564" s="26">
        <v>1384</v>
      </c>
      <c r="P4564" s="39" t="s">
        <v>3134</v>
      </c>
    </row>
    <row r="4565" spans="2:16" x14ac:dyDescent="0.45">
      <c r="B4565" s="26">
        <v>1385</v>
      </c>
      <c r="P4565" s="39" t="s">
        <v>3135</v>
      </c>
    </row>
    <row r="4566" spans="2:16" x14ac:dyDescent="0.45">
      <c r="B4566" s="26">
        <v>1386</v>
      </c>
      <c r="P4566" s="39" t="s">
        <v>3136</v>
      </c>
    </row>
    <row r="4567" spans="2:16" x14ac:dyDescent="0.45">
      <c r="B4567" s="26">
        <v>1387</v>
      </c>
      <c r="P4567" s="39" t="s">
        <v>3137</v>
      </c>
    </row>
    <row r="4568" spans="2:16" x14ac:dyDescent="0.45">
      <c r="B4568" s="26">
        <v>1388</v>
      </c>
      <c r="P4568" s="39" t="s">
        <v>2284</v>
      </c>
    </row>
    <row r="4569" spans="2:16" x14ac:dyDescent="0.45">
      <c r="B4569" s="26">
        <v>1389</v>
      </c>
      <c r="P4569" s="39" t="s">
        <v>3138</v>
      </c>
    </row>
    <row r="4570" spans="2:16" x14ac:dyDescent="0.45">
      <c r="B4570" s="26">
        <v>1390</v>
      </c>
      <c r="P4570" s="39" t="s">
        <v>3139</v>
      </c>
    </row>
    <row r="4571" spans="2:16" x14ac:dyDescent="0.45">
      <c r="B4571" s="26">
        <v>1391</v>
      </c>
      <c r="P4571" s="39" t="s">
        <v>3140</v>
      </c>
    </row>
    <row r="4572" spans="2:16" x14ac:dyDescent="0.45">
      <c r="B4572" s="26">
        <v>1392</v>
      </c>
      <c r="P4572" s="39" t="s">
        <v>2284</v>
      </c>
    </row>
    <row r="4573" spans="2:16" x14ac:dyDescent="0.45">
      <c r="B4573" s="26">
        <v>1393</v>
      </c>
      <c r="P4573" s="39" t="s">
        <v>3141</v>
      </c>
    </row>
    <row r="4574" spans="2:16" x14ac:dyDescent="0.45">
      <c r="B4574" s="26">
        <v>1394</v>
      </c>
      <c r="P4574" s="39" t="s">
        <v>2284</v>
      </c>
    </row>
    <row r="4575" spans="2:16" x14ac:dyDescent="0.45">
      <c r="B4575" s="26">
        <v>1395</v>
      </c>
      <c r="P4575" s="39" t="s">
        <v>114</v>
      </c>
    </row>
    <row r="4576" spans="2:16" x14ac:dyDescent="0.45">
      <c r="B4576" s="26">
        <v>1396</v>
      </c>
      <c r="P4576" s="39" t="s">
        <v>3142</v>
      </c>
    </row>
    <row r="4577" spans="2:16" x14ac:dyDescent="0.45">
      <c r="B4577" s="26">
        <v>1397</v>
      </c>
      <c r="P4577" s="39" t="s">
        <v>3143</v>
      </c>
    </row>
    <row r="4578" spans="2:16" x14ac:dyDescent="0.45">
      <c r="B4578" s="26">
        <v>1398</v>
      </c>
      <c r="P4578" s="39" t="s">
        <v>3144</v>
      </c>
    </row>
    <row r="4579" spans="2:16" x14ac:dyDescent="0.45">
      <c r="B4579" s="26">
        <v>1399</v>
      </c>
      <c r="P4579" s="39" t="s">
        <v>3145</v>
      </c>
    </row>
    <row r="4580" spans="2:16" x14ac:dyDescent="0.45">
      <c r="B4580" s="26">
        <v>1400</v>
      </c>
      <c r="P4580" s="39" t="s">
        <v>3146</v>
      </c>
    </row>
    <row r="4581" spans="2:16" x14ac:dyDescent="0.45">
      <c r="B4581" s="26">
        <v>1401</v>
      </c>
      <c r="P4581" s="39" t="s">
        <v>2284</v>
      </c>
    </row>
    <row r="4582" spans="2:16" x14ac:dyDescent="0.45">
      <c r="B4582" s="26">
        <v>1402</v>
      </c>
      <c r="P4582" s="39" t="s">
        <v>3147</v>
      </c>
    </row>
    <row r="4583" spans="2:16" x14ac:dyDescent="0.45">
      <c r="B4583" s="26">
        <v>1403</v>
      </c>
      <c r="P4583" s="39" t="s">
        <v>3148</v>
      </c>
    </row>
    <row r="4584" spans="2:16" x14ac:dyDescent="0.45">
      <c r="B4584" s="26">
        <v>1404</v>
      </c>
      <c r="P4584" s="39" t="s">
        <v>3149</v>
      </c>
    </row>
    <row r="4585" spans="2:16" x14ac:dyDescent="0.45">
      <c r="B4585" s="26">
        <v>1405</v>
      </c>
      <c r="P4585" s="39" t="s">
        <v>3150</v>
      </c>
    </row>
    <row r="4586" spans="2:16" x14ac:dyDescent="0.45">
      <c r="B4586" s="26">
        <v>1406</v>
      </c>
      <c r="P4586" s="39" t="s">
        <v>3151</v>
      </c>
    </row>
    <row r="4587" spans="2:16" x14ac:dyDescent="0.45">
      <c r="B4587" s="26">
        <v>1407</v>
      </c>
      <c r="P4587" s="39" t="s">
        <v>3152</v>
      </c>
    </row>
    <row r="4588" spans="2:16" x14ac:dyDescent="0.45">
      <c r="B4588" s="26">
        <v>1408</v>
      </c>
      <c r="P4588" s="39" t="s">
        <v>3153</v>
      </c>
    </row>
    <row r="4589" spans="2:16" x14ac:dyDescent="0.45">
      <c r="B4589" s="26">
        <v>1409</v>
      </c>
      <c r="P4589" s="39" t="s">
        <v>3154</v>
      </c>
    </row>
    <row r="4590" spans="2:16" x14ac:dyDescent="0.45">
      <c r="B4590" s="26">
        <v>1410</v>
      </c>
      <c r="P4590" s="39" t="s">
        <v>2284</v>
      </c>
    </row>
    <row r="4591" spans="2:16" x14ac:dyDescent="0.45">
      <c r="B4591" s="26">
        <v>1411</v>
      </c>
      <c r="P4591" s="39" t="s">
        <v>3155</v>
      </c>
    </row>
    <row r="4592" spans="2:16" x14ac:dyDescent="0.45">
      <c r="B4592" s="26">
        <v>1412</v>
      </c>
      <c r="P4592" s="39" t="s">
        <v>3156</v>
      </c>
    </row>
    <row r="4593" spans="2:16" x14ac:dyDescent="0.45">
      <c r="B4593" s="26">
        <v>1413</v>
      </c>
      <c r="P4593" s="39" t="s">
        <v>3157</v>
      </c>
    </row>
    <row r="4594" spans="2:16" x14ac:dyDescent="0.45">
      <c r="B4594" s="26">
        <v>1414</v>
      </c>
      <c r="P4594" s="39" t="s">
        <v>3158</v>
      </c>
    </row>
    <row r="4595" spans="2:16" x14ac:dyDescent="0.45">
      <c r="B4595" s="26">
        <v>1415</v>
      </c>
      <c r="P4595" s="39" t="s">
        <v>3159</v>
      </c>
    </row>
    <row r="4596" spans="2:16" x14ac:dyDescent="0.45">
      <c r="B4596" s="26">
        <v>1416</v>
      </c>
      <c r="P4596" s="39" t="s">
        <v>3160</v>
      </c>
    </row>
    <row r="4597" spans="2:16" x14ac:dyDescent="0.45">
      <c r="B4597" s="26">
        <v>1417</v>
      </c>
      <c r="P4597" s="39" t="s">
        <v>3161</v>
      </c>
    </row>
    <row r="4598" spans="2:16" x14ac:dyDescent="0.45">
      <c r="B4598" s="26">
        <v>1418</v>
      </c>
      <c r="P4598" s="39" t="s">
        <v>3162</v>
      </c>
    </row>
    <row r="4599" spans="2:16" x14ac:dyDescent="0.45">
      <c r="B4599" s="26">
        <v>1419</v>
      </c>
      <c r="P4599" s="39" t="s">
        <v>3163</v>
      </c>
    </row>
    <row r="4600" spans="2:16" x14ac:dyDescent="0.45">
      <c r="B4600" s="26">
        <v>1420</v>
      </c>
      <c r="P4600" s="39" t="s">
        <v>2284</v>
      </c>
    </row>
    <row r="4601" spans="2:16" x14ac:dyDescent="0.45">
      <c r="B4601" s="26">
        <v>1421</v>
      </c>
      <c r="P4601" s="39" t="s">
        <v>3164</v>
      </c>
    </row>
    <row r="4602" spans="2:16" x14ac:dyDescent="0.45">
      <c r="B4602" s="26">
        <v>1422</v>
      </c>
      <c r="P4602" s="39" t="s">
        <v>3165</v>
      </c>
    </row>
    <row r="4603" spans="2:16" x14ac:dyDescent="0.45">
      <c r="B4603" s="26">
        <v>1423</v>
      </c>
      <c r="P4603" s="39" t="s">
        <v>3166</v>
      </c>
    </row>
    <row r="4604" spans="2:16" x14ac:dyDescent="0.45">
      <c r="B4604" s="26">
        <v>1424</v>
      </c>
      <c r="P4604" s="39" t="s">
        <v>3167</v>
      </c>
    </row>
    <row r="4605" spans="2:16" x14ac:dyDescent="0.45">
      <c r="B4605" s="26">
        <v>1425</v>
      </c>
      <c r="P4605" s="39" t="s">
        <v>3168</v>
      </c>
    </row>
    <row r="4606" spans="2:16" x14ac:dyDescent="0.45">
      <c r="B4606" s="26">
        <v>1426</v>
      </c>
      <c r="P4606" s="39" t="s">
        <v>3169</v>
      </c>
    </row>
    <row r="4607" spans="2:16" x14ac:dyDescent="0.45">
      <c r="B4607" s="26">
        <v>1427</v>
      </c>
      <c r="P4607" s="39" t="s">
        <v>3170</v>
      </c>
    </row>
    <row r="4608" spans="2:16" x14ac:dyDescent="0.45">
      <c r="B4608" s="26">
        <v>1428</v>
      </c>
      <c r="P4608" s="39" t="s">
        <v>3171</v>
      </c>
    </row>
    <row r="4609" spans="2:16" x14ac:dyDescent="0.45">
      <c r="B4609" s="26">
        <v>1429</v>
      </c>
      <c r="P4609" s="39" t="s">
        <v>3172</v>
      </c>
    </row>
    <row r="4610" spans="2:16" x14ac:dyDescent="0.45">
      <c r="B4610" s="26">
        <v>1430</v>
      </c>
      <c r="P4610" s="39" t="s">
        <v>3173</v>
      </c>
    </row>
    <row r="4611" spans="2:16" x14ac:dyDescent="0.45">
      <c r="B4611" s="26">
        <v>1431</v>
      </c>
      <c r="P4611" s="39" t="s">
        <v>3174</v>
      </c>
    </row>
    <row r="4612" spans="2:16" x14ac:dyDescent="0.45">
      <c r="B4612" s="26">
        <v>1432</v>
      </c>
      <c r="P4612" s="39" t="s">
        <v>3175</v>
      </c>
    </row>
    <row r="4613" spans="2:16" x14ac:dyDescent="0.45">
      <c r="B4613" s="26">
        <v>1433</v>
      </c>
      <c r="P4613" s="39" t="s">
        <v>3176</v>
      </c>
    </row>
    <row r="4614" spans="2:16" x14ac:dyDescent="0.45">
      <c r="B4614" s="26">
        <v>1434</v>
      </c>
      <c r="P4614" s="39" t="s">
        <v>3177</v>
      </c>
    </row>
    <row r="4615" spans="2:16" x14ac:dyDescent="0.45">
      <c r="B4615" s="26">
        <v>1435</v>
      </c>
      <c r="P4615" s="39" t="s">
        <v>3178</v>
      </c>
    </row>
    <row r="4616" spans="2:16" x14ac:dyDescent="0.45">
      <c r="B4616" s="26">
        <v>1436</v>
      </c>
      <c r="P4616" s="39" t="s">
        <v>3179</v>
      </c>
    </row>
    <row r="4617" spans="2:16" x14ac:dyDescent="0.45">
      <c r="B4617" s="26">
        <v>1437</v>
      </c>
      <c r="P4617" s="39" t="s">
        <v>3180</v>
      </c>
    </row>
    <row r="4618" spans="2:16" x14ac:dyDescent="0.45">
      <c r="B4618" s="26">
        <v>1438</v>
      </c>
      <c r="P4618" s="39" t="s">
        <v>3181</v>
      </c>
    </row>
    <row r="4619" spans="2:16" x14ac:dyDescent="0.45">
      <c r="B4619" s="26">
        <v>1439</v>
      </c>
      <c r="P4619" s="39" t="s">
        <v>3182</v>
      </c>
    </row>
    <row r="4620" spans="2:16" x14ac:dyDescent="0.45">
      <c r="B4620" s="26">
        <v>1440</v>
      </c>
      <c r="P4620" s="39" t="s">
        <v>3183</v>
      </c>
    </row>
    <row r="4621" spans="2:16" x14ac:dyDescent="0.45">
      <c r="B4621" s="26">
        <v>1441</v>
      </c>
      <c r="P4621" s="39" t="s">
        <v>3184</v>
      </c>
    </row>
    <row r="4622" spans="2:16" x14ac:dyDescent="0.45">
      <c r="B4622" s="26">
        <v>1442</v>
      </c>
      <c r="P4622" s="39" t="s">
        <v>1614</v>
      </c>
    </row>
    <row r="4623" spans="2:16" x14ac:dyDescent="0.45">
      <c r="B4623" s="26">
        <v>1443</v>
      </c>
      <c r="P4623" s="39" t="s">
        <v>2284</v>
      </c>
    </row>
    <row r="4624" spans="2:16" x14ac:dyDescent="0.45">
      <c r="B4624" s="26">
        <v>1444</v>
      </c>
      <c r="P4624" s="39" t="s">
        <v>3185</v>
      </c>
    </row>
    <row r="4625" spans="2:16" x14ac:dyDescent="0.45">
      <c r="B4625" s="26">
        <v>1445</v>
      </c>
      <c r="P4625" s="39" t="s">
        <v>3186</v>
      </c>
    </row>
    <row r="4626" spans="2:16" x14ac:dyDescent="0.45">
      <c r="B4626" s="26">
        <v>1446</v>
      </c>
      <c r="P4626" s="39" t="s">
        <v>3187</v>
      </c>
    </row>
    <row r="4627" spans="2:16" x14ac:dyDescent="0.45">
      <c r="B4627" s="26">
        <v>1447</v>
      </c>
      <c r="P4627" s="39" t="s">
        <v>3188</v>
      </c>
    </row>
    <row r="4628" spans="2:16" x14ac:dyDescent="0.45">
      <c r="B4628" s="26">
        <v>1448</v>
      </c>
      <c r="P4628" s="39" t="s">
        <v>3189</v>
      </c>
    </row>
    <row r="4629" spans="2:16" x14ac:dyDescent="0.45">
      <c r="B4629" s="26">
        <v>1449</v>
      </c>
      <c r="P4629" s="39" t="s">
        <v>3190</v>
      </c>
    </row>
    <row r="4630" spans="2:16" x14ac:dyDescent="0.45">
      <c r="B4630" s="26">
        <v>1450</v>
      </c>
      <c r="P4630" s="39" t="s">
        <v>3191</v>
      </c>
    </row>
    <row r="4631" spans="2:16" x14ac:dyDescent="0.45">
      <c r="B4631" s="26">
        <v>1451</v>
      </c>
      <c r="P4631" s="39" t="s">
        <v>2284</v>
      </c>
    </row>
    <row r="4632" spans="2:16" x14ac:dyDescent="0.45">
      <c r="B4632" s="26">
        <v>1452</v>
      </c>
      <c r="P4632" s="39" t="s">
        <v>3192</v>
      </c>
    </row>
    <row r="4633" spans="2:16" x14ac:dyDescent="0.45">
      <c r="B4633" s="26">
        <v>1453</v>
      </c>
      <c r="P4633" s="39" t="s">
        <v>3193</v>
      </c>
    </row>
    <row r="4634" spans="2:16" x14ac:dyDescent="0.45">
      <c r="B4634" s="26">
        <v>1454</v>
      </c>
      <c r="P4634" s="39" t="s">
        <v>3194</v>
      </c>
    </row>
    <row r="4635" spans="2:16" x14ac:dyDescent="0.45">
      <c r="B4635" s="26">
        <v>1455</v>
      </c>
      <c r="P4635" s="39" t="s">
        <v>3195</v>
      </c>
    </row>
    <row r="4636" spans="2:16" x14ac:dyDescent="0.45">
      <c r="B4636" s="26">
        <v>1456</v>
      </c>
      <c r="P4636" s="39" t="s">
        <v>3196</v>
      </c>
    </row>
    <row r="4637" spans="2:16" x14ac:dyDescent="0.45">
      <c r="B4637" s="26">
        <v>1457</v>
      </c>
      <c r="P4637" s="39" t="s">
        <v>3197</v>
      </c>
    </row>
    <row r="4638" spans="2:16" x14ac:dyDescent="0.45">
      <c r="B4638" s="26">
        <v>1458</v>
      </c>
      <c r="P4638" s="39" t="s">
        <v>3198</v>
      </c>
    </row>
    <row r="4639" spans="2:16" x14ac:dyDescent="0.45">
      <c r="B4639" s="26">
        <v>1459</v>
      </c>
      <c r="P4639" s="39" t="s">
        <v>3199</v>
      </c>
    </row>
    <row r="4640" spans="2:16" x14ac:dyDescent="0.45">
      <c r="B4640" s="26">
        <v>1460</v>
      </c>
      <c r="P4640" s="39" t="s">
        <v>3200</v>
      </c>
    </row>
    <row r="4641" spans="2:16" x14ac:dyDescent="0.45">
      <c r="B4641" s="26">
        <v>1461</v>
      </c>
      <c r="P4641" s="39" t="s">
        <v>3201</v>
      </c>
    </row>
    <row r="4642" spans="2:16" x14ac:dyDescent="0.45">
      <c r="B4642" s="26">
        <v>1462</v>
      </c>
      <c r="P4642" s="39" t="s">
        <v>2284</v>
      </c>
    </row>
    <row r="4643" spans="2:16" x14ac:dyDescent="0.45">
      <c r="B4643" s="26">
        <v>1463</v>
      </c>
      <c r="P4643" s="39" t="s">
        <v>3202</v>
      </c>
    </row>
    <row r="4644" spans="2:16" x14ac:dyDescent="0.45">
      <c r="B4644" s="26">
        <v>1464</v>
      </c>
      <c r="P4644" s="39" t="s">
        <v>3203</v>
      </c>
    </row>
    <row r="4645" spans="2:16" x14ac:dyDescent="0.45">
      <c r="B4645" s="26">
        <v>1465</v>
      </c>
      <c r="P4645" s="39" t="s">
        <v>3204</v>
      </c>
    </row>
    <row r="4646" spans="2:16" x14ac:dyDescent="0.45">
      <c r="B4646" s="26">
        <v>1466</v>
      </c>
      <c r="P4646" s="39" t="s">
        <v>3205</v>
      </c>
    </row>
    <row r="4647" spans="2:16" x14ac:dyDescent="0.45">
      <c r="B4647" s="26">
        <v>1467</v>
      </c>
      <c r="P4647" s="39" t="s">
        <v>3206</v>
      </c>
    </row>
    <row r="4648" spans="2:16" x14ac:dyDescent="0.45">
      <c r="B4648" s="26">
        <v>1468</v>
      </c>
      <c r="P4648" s="39" t="s">
        <v>3207</v>
      </c>
    </row>
    <row r="4649" spans="2:16" x14ac:dyDescent="0.45">
      <c r="B4649" s="26">
        <v>1469</v>
      </c>
      <c r="P4649" s="39" t="s">
        <v>3208</v>
      </c>
    </row>
    <row r="4650" spans="2:16" x14ac:dyDescent="0.45">
      <c r="B4650" s="26">
        <v>1470</v>
      </c>
      <c r="P4650" s="39" t="s">
        <v>3209</v>
      </c>
    </row>
    <row r="4651" spans="2:16" x14ac:dyDescent="0.45">
      <c r="B4651" s="26">
        <v>1471</v>
      </c>
      <c r="P4651" s="39" t="s">
        <v>3210</v>
      </c>
    </row>
    <row r="4652" spans="2:16" x14ac:dyDescent="0.45">
      <c r="B4652" s="26">
        <v>1472</v>
      </c>
      <c r="P4652" s="39" t="s">
        <v>3211</v>
      </c>
    </row>
    <row r="4653" spans="2:16" x14ac:dyDescent="0.45">
      <c r="B4653" s="26">
        <v>1473</v>
      </c>
      <c r="P4653" s="39" t="s">
        <v>3212</v>
      </c>
    </row>
    <row r="4654" spans="2:16" x14ac:dyDescent="0.45">
      <c r="B4654" s="26">
        <v>1474</v>
      </c>
      <c r="P4654" s="39" t="s">
        <v>3213</v>
      </c>
    </row>
    <row r="4655" spans="2:16" x14ac:dyDescent="0.45">
      <c r="B4655" s="26">
        <v>1475</v>
      </c>
      <c r="P4655" s="39" t="s">
        <v>3214</v>
      </c>
    </row>
    <row r="4656" spans="2:16" x14ac:dyDescent="0.45">
      <c r="B4656" s="26">
        <v>1476</v>
      </c>
      <c r="P4656" s="39" t="s">
        <v>3215</v>
      </c>
    </row>
    <row r="4657" spans="2:16" x14ac:dyDescent="0.45">
      <c r="B4657" s="26">
        <v>1477</v>
      </c>
      <c r="P4657" s="39" t="s">
        <v>3216</v>
      </c>
    </row>
    <row r="4658" spans="2:16" x14ac:dyDescent="0.45">
      <c r="B4658" s="26">
        <v>1478</v>
      </c>
      <c r="P4658" s="39" t="s">
        <v>3217</v>
      </c>
    </row>
    <row r="4659" spans="2:16" x14ac:dyDescent="0.45">
      <c r="B4659" s="26">
        <v>1479</v>
      </c>
      <c r="P4659" s="39" t="s">
        <v>2284</v>
      </c>
    </row>
    <row r="4660" spans="2:16" x14ac:dyDescent="0.45">
      <c r="B4660" s="26">
        <v>1480</v>
      </c>
      <c r="P4660" s="39" t="s">
        <v>3218</v>
      </c>
    </row>
    <row r="4661" spans="2:16" x14ac:dyDescent="0.45">
      <c r="B4661" s="26">
        <v>1481</v>
      </c>
      <c r="P4661" s="39" t="s">
        <v>3219</v>
      </c>
    </row>
    <row r="4662" spans="2:16" x14ac:dyDescent="0.45">
      <c r="B4662" s="26">
        <v>1482</v>
      </c>
      <c r="P4662" s="39" t="s">
        <v>2284</v>
      </c>
    </row>
    <row r="4663" spans="2:16" x14ac:dyDescent="0.45">
      <c r="B4663" s="26">
        <v>1483</v>
      </c>
      <c r="P4663" s="39" t="s">
        <v>3220</v>
      </c>
    </row>
    <row r="4664" spans="2:16" x14ac:dyDescent="0.45">
      <c r="B4664" s="26">
        <v>1484</v>
      </c>
      <c r="P4664" s="39" t="s">
        <v>3221</v>
      </c>
    </row>
    <row r="4665" spans="2:16" x14ac:dyDescent="0.45">
      <c r="B4665" s="26">
        <v>1485</v>
      </c>
      <c r="P4665" s="39" t="s">
        <v>3222</v>
      </c>
    </row>
    <row r="4666" spans="2:16" x14ac:dyDescent="0.45">
      <c r="B4666" s="26">
        <v>1486</v>
      </c>
      <c r="P4666" s="39" t="s">
        <v>3223</v>
      </c>
    </row>
    <row r="4667" spans="2:16" x14ac:dyDescent="0.45">
      <c r="B4667" s="26">
        <v>1487</v>
      </c>
      <c r="P4667" s="39" t="s">
        <v>3224</v>
      </c>
    </row>
    <row r="4668" spans="2:16" x14ac:dyDescent="0.45">
      <c r="B4668" s="26">
        <v>1488</v>
      </c>
      <c r="P4668" s="39" t="s">
        <v>3225</v>
      </c>
    </row>
    <row r="4669" spans="2:16" x14ac:dyDescent="0.45">
      <c r="B4669" s="26">
        <v>1489</v>
      </c>
      <c r="P4669" s="39" t="s">
        <v>2284</v>
      </c>
    </row>
    <row r="4670" spans="2:16" x14ac:dyDescent="0.45">
      <c r="B4670" s="26">
        <v>1490</v>
      </c>
      <c r="P4670" s="39" t="s">
        <v>3226</v>
      </c>
    </row>
    <row r="4671" spans="2:16" x14ac:dyDescent="0.45">
      <c r="B4671" s="26">
        <v>1491</v>
      </c>
      <c r="P4671" s="39" t="s">
        <v>3227</v>
      </c>
    </row>
    <row r="4672" spans="2:16" x14ac:dyDescent="0.45">
      <c r="B4672" s="26">
        <v>1492</v>
      </c>
      <c r="P4672" s="39" t="s">
        <v>3228</v>
      </c>
    </row>
    <row r="4673" spans="2:16" x14ac:dyDescent="0.45">
      <c r="B4673" s="26">
        <v>1493</v>
      </c>
      <c r="P4673" s="39" t="s">
        <v>3229</v>
      </c>
    </row>
    <row r="4674" spans="2:16" x14ac:dyDescent="0.45">
      <c r="B4674" s="26">
        <v>1494</v>
      </c>
      <c r="P4674" s="39" t="s">
        <v>3230</v>
      </c>
    </row>
    <row r="4675" spans="2:16" x14ac:dyDescent="0.45">
      <c r="B4675" s="26">
        <v>1495</v>
      </c>
      <c r="P4675" s="39" t="s">
        <v>3231</v>
      </c>
    </row>
    <row r="4676" spans="2:16" x14ac:dyDescent="0.45">
      <c r="B4676" s="26">
        <v>1496</v>
      </c>
      <c r="P4676" s="39" t="s">
        <v>3232</v>
      </c>
    </row>
    <row r="4677" spans="2:16" x14ac:dyDescent="0.45">
      <c r="B4677" s="26">
        <v>1497</v>
      </c>
      <c r="P4677" s="39" t="s">
        <v>3233</v>
      </c>
    </row>
    <row r="4678" spans="2:16" x14ac:dyDescent="0.45">
      <c r="B4678" s="26">
        <v>1498</v>
      </c>
      <c r="P4678" s="39" t="s">
        <v>3234</v>
      </c>
    </row>
    <row r="4679" spans="2:16" x14ac:dyDescent="0.45">
      <c r="B4679" s="26">
        <v>1499</v>
      </c>
      <c r="P4679" s="39" t="s">
        <v>3235</v>
      </c>
    </row>
    <row r="4680" spans="2:16" x14ac:dyDescent="0.45">
      <c r="B4680" s="26">
        <v>1500</v>
      </c>
      <c r="P4680" s="39" t="s">
        <v>2284</v>
      </c>
    </row>
    <row r="4681" spans="2:16" x14ac:dyDescent="0.45">
      <c r="B4681" s="26">
        <v>1501</v>
      </c>
      <c r="P4681" s="39" t="s">
        <v>3236</v>
      </c>
    </row>
    <row r="4682" spans="2:16" x14ac:dyDescent="0.45">
      <c r="B4682" s="26">
        <v>1502</v>
      </c>
      <c r="P4682" s="39" t="s">
        <v>3237</v>
      </c>
    </row>
    <row r="4683" spans="2:16" x14ac:dyDescent="0.45">
      <c r="B4683" s="26">
        <v>1503</v>
      </c>
      <c r="P4683" s="39" t="s">
        <v>3238</v>
      </c>
    </row>
    <row r="4684" spans="2:16" x14ac:dyDescent="0.45">
      <c r="B4684" s="26">
        <v>1504</v>
      </c>
      <c r="P4684" s="39" t="s">
        <v>3239</v>
      </c>
    </row>
    <row r="4685" spans="2:16" x14ac:dyDescent="0.45">
      <c r="B4685" s="26">
        <v>1505</v>
      </c>
      <c r="P4685" s="39" t="s">
        <v>3240</v>
      </c>
    </row>
    <row r="4686" spans="2:16" x14ac:dyDescent="0.45">
      <c r="B4686" s="26">
        <v>1506</v>
      </c>
      <c r="P4686" s="39" t="s">
        <v>2284</v>
      </c>
    </row>
    <row r="4687" spans="2:16" x14ac:dyDescent="0.45">
      <c r="B4687" s="26">
        <v>1507</v>
      </c>
      <c r="P4687" s="39" t="s">
        <v>110</v>
      </c>
    </row>
    <row r="4688" spans="2:16" x14ac:dyDescent="0.45">
      <c r="B4688" s="26">
        <v>1508</v>
      </c>
      <c r="P4688" s="39" t="s">
        <v>3241</v>
      </c>
    </row>
    <row r="4689" spans="2:16" x14ac:dyDescent="0.45">
      <c r="B4689" s="26">
        <v>1509</v>
      </c>
      <c r="P4689" s="39" t="s">
        <v>3242</v>
      </c>
    </row>
    <row r="4690" spans="2:16" x14ac:dyDescent="0.45">
      <c r="B4690" s="26">
        <v>1510</v>
      </c>
      <c r="P4690" s="39" t="s">
        <v>3243</v>
      </c>
    </row>
    <row r="4691" spans="2:16" x14ac:dyDescent="0.45">
      <c r="B4691" s="26">
        <v>1511</v>
      </c>
      <c r="P4691" s="39" t="s">
        <v>3244</v>
      </c>
    </row>
    <row r="4692" spans="2:16" x14ac:dyDescent="0.45">
      <c r="B4692" s="26">
        <v>1512</v>
      </c>
      <c r="P4692" s="39" t="s">
        <v>3245</v>
      </c>
    </row>
    <row r="4693" spans="2:16" x14ac:dyDescent="0.45">
      <c r="B4693" s="26">
        <v>1513</v>
      </c>
      <c r="P4693" s="39" t="s">
        <v>3246</v>
      </c>
    </row>
    <row r="4694" spans="2:16" x14ac:dyDescent="0.45">
      <c r="B4694" s="26">
        <v>1514</v>
      </c>
      <c r="P4694" s="39" t="s">
        <v>3247</v>
      </c>
    </row>
    <row r="4695" spans="2:16" x14ac:dyDescent="0.45">
      <c r="B4695" s="26">
        <v>1515</v>
      </c>
      <c r="P4695" s="39" t="s">
        <v>3248</v>
      </c>
    </row>
    <row r="4696" spans="2:16" x14ac:dyDescent="0.45">
      <c r="B4696" s="26">
        <v>1516</v>
      </c>
      <c r="P4696" s="39" t="s">
        <v>3249</v>
      </c>
    </row>
    <row r="4697" spans="2:16" x14ac:dyDescent="0.45">
      <c r="B4697" s="26">
        <v>1517</v>
      </c>
      <c r="P4697" s="39" t="s">
        <v>3250</v>
      </c>
    </row>
    <row r="4698" spans="2:16" x14ac:dyDescent="0.45">
      <c r="B4698" s="26">
        <v>1518</v>
      </c>
      <c r="P4698" s="39" t="s">
        <v>3251</v>
      </c>
    </row>
    <row r="4699" spans="2:16" x14ac:dyDescent="0.45">
      <c r="B4699" s="26">
        <v>1519</v>
      </c>
      <c r="P4699" s="39" t="s">
        <v>3252</v>
      </c>
    </row>
    <row r="4700" spans="2:16" x14ac:dyDescent="0.45">
      <c r="B4700" s="26">
        <v>1520</v>
      </c>
      <c r="P4700" s="39" t="s">
        <v>3253</v>
      </c>
    </row>
    <row r="4701" spans="2:16" x14ac:dyDescent="0.45">
      <c r="B4701" s="26">
        <v>1521</v>
      </c>
      <c r="P4701" s="39" t="s">
        <v>2284</v>
      </c>
    </row>
    <row r="4702" spans="2:16" x14ac:dyDescent="0.45">
      <c r="B4702" s="26">
        <v>1522</v>
      </c>
      <c r="P4702" s="39" t="s">
        <v>3254</v>
      </c>
    </row>
    <row r="4703" spans="2:16" x14ac:dyDescent="0.45">
      <c r="B4703" s="26">
        <v>1523</v>
      </c>
      <c r="P4703" s="39" t="s">
        <v>3255</v>
      </c>
    </row>
    <row r="4704" spans="2:16" x14ac:dyDescent="0.45">
      <c r="B4704" s="26">
        <v>1524</v>
      </c>
      <c r="P4704" s="39" t="s">
        <v>3256</v>
      </c>
    </row>
    <row r="4705" spans="2:16" x14ac:dyDescent="0.45">
      <c r="B4705" s="26">
        <v>1525</v>
      </c>
      <c r="P4705" s="39" t="s">
        <v>3257</v>
      </c>
    </row>
    <row r="4706" spans="2:16" x14ac:dyDescent="0.45">
      <c r="B4706" s="26">
        <v>1526</v>
      </c>
      <c r="P4706" s="39" t="s">
        <v>3258</v>
      </c>
    </row>
    <row r="4707" spans="2:16" x14ac:dyDescent="0.45">
      <c r="B4707" s="26">
        <v>1527</v>
      </c>
      <c r="P4707" s="39" t="s">
        <v>91</v>
      </c>
    </row>
    <row r="4708" spans="2:16" x14ac:dyDescent="0.45">
      <c r="B4708" s="26">
        <v>1528</v>
      </c>
      <c r="P4708" s="39" t="s">
        <v>3259</v>
      </c>
    </row>
    <row r="4709" spans="2:16" x14ac:dyDescent="0.45">
      <c r="B4709" s="26">
        <v>1529</v>
      </c>
      <c r="P4709" s="39" t="s">
        <v>1632</v>
      </c>
    </row>
    <row r="4710" spans="2:16" x14ac:dyDescent="0.45">
      <c r="B4710" s="26">
        <v>1530</v>
      </c>
      <c r="P4710" s="39" t="s">
        <v>3260</v>
      </c>
    </row>
    <row r="4711" spans="2:16" x14ac:dyDescent="0.45">
      <c r="B4711" s="26">
        <v>1531</v>
      </c>
      <c r="P4711" s="39" t="s">
        <v>3261</v>
      </c>
    </row>
    <row r="4712" spans="2:16" x14ac:dyDescent="0.45">
      <c r="B4712" s="26">
        <v>1532</v>
      </c>
      <c r="P4712" s="39" t="s">
        <v>3262</v>
      </c>
    </row>
    <row r="4713" spans="2:16" x14ac:dyDescent="0.45">
      <c r="B4713" s="26">
        <v>1533</v>
      </c>
      <c r="P4713" s="39" t="s">
        <v>3263</v>
      </c>
    </row>
    <row r="4714" spans="2:16" x14ac:dyDescent="0.45">
      <c r="B4714" s="26">
        <v>1534</v>
      </c>
      <c r="P4714" s="39" t="s">
        <v>3264</v>
      </c>
    </row>
    <row r="4715" spans="2:16" x14ac:dyDescent="0.45">
      <c r="B4715" s="26">
        <v>1535</v>
      </c>
      <c r="P4715" s="39" t="s">
        <v>3265</v>
      </c>
    </row>
    <row r="4716" spans="2:16" x14ac:dyDescent="0.45">
      <c r="B4716" s="26">
        <v>1536</v>
      </c>
      <c r="P4716" s="39" t="s">
        <v>3266</v>
      </c>
    </row>
    <row r="4717" spans="2:16" x14ac:dyDescent="0.45">
      <c r="B4717" s="26">
        <v>1537</v>
      </c>
      <c r="P4717" s="39" t="s">
        <v>3267</v>
      </c>
    </row>
    <row r="4718" spans="2:16" x14ac:dyDescent="0.45">
      <c r="B4718" s="26">
        <v>1538</v>
      </c>
      <c r="P4718" s="39" t="s">
        <v>3268</v>
      </c>
    </row>
    <row r="4719" spans="2:16" x14ac:dyDescent="0.45">
      <c r="B4719" s="26">
        <v>1539</v>
      </c>
      <c r="P4719" s="39" t="s">
        <v>3269</v>
      </c>
    </row>
    <row r="4720" spans="2:16" x14ac:dyDescent="0.45">
      <c r="B4720" s="26">
        <v>1540</v>
      </c>
      <c r="P4720" s="39" t="s">
        <v>3270</v>
      </c>
    </row>
    <row r="4721" spans="2:16" x14ac:dyDescent="0.45">
      <c r="B4721" s="26">
        <v>1541</v>
      </c>
      <c r="P4721" s="39" t="s">
        <v>3271</v>
      </c>
    </row>
    <row r="4722" spans="2:16" x14ac:dyDescent="0.45">
      <c r="B4722" s="26">
        <v>1542</v>
      </c>
      <c r="P4722" s="39" t="s">
        <v>3272</v>
      </c>
    </row>
    <row r="4723" spans="2:16" x14ac:dyDescent="0.45">
      <c r="B4723" s="26">
        <v>1543</v>
      </c>
      <c r="P4723" s="39" t="s">
        <v>3273</v>
      </c>
    </row>
    <row r="4724" spans="2:16" x14ac:dyDescent="0.45">
      <c r="B4724" s="26">
        <v>1544</v>
      </c>
      <c r="P4724" s="39" t="s">
        <v>3274</v>
      </c>
    </row>
    <row r="4725" spans="2:16" x14ac:dyDescent="0.45">
      <c r="B4725" s="26">
        <v>1545</v>
      </c>
      <c r="P4725" s="39" t="s">
        <v>3275</v>
      </c>
    </row>
    <row r="4726" spans="2:16" x14ac:dyDescent="0.45">
      <c r="B4726" s="26">
        <v>1546</v>
      </c>
      <c r="P4726" s="39" t="s">
        <v>2284</v>
      </c>
    </row>
    <row r="4727" spans="2:16" x14ac:dyDescent="0.45">
      <c r="B4727" s="26">
        <v>1547</v>
      </c>
      <c r="P4727" s="39" t="s">
        <v>3276</v>
      </c>
    </row>
    <row r="4728" spans="2:16" x14ac:dyDescent="0.45">
      <c r="B4728" s="26">
        <v>1548</v>
      </c>
      <c r="P4728" s="39" t="s">
        <v>3277</v>
      </c>
    </row>
    <row r="4729" spans="2:16" x14ac:dyDescent="0.45">
      <c r="B4729" s="26">
        <v>1549</v>
      </c>
      <c r="P4729" s="39" t="s">
        <v>3278</v>
      </c>
    </row>
    <row r="4730" spans="2:16" x14ac:dyDescent="0.45">
      <c r="B4730" s="26">
        <v>1550</v>
      </c>
      <c r="P4730" s="39" t="s">
        <v>3279</v>
      </c>
    </row>
    <row r="4731" spans="2:16" x14ac:dyDescent="0.45">
      <c r="B4731" s="26">
        <v>1551</v>
      </c>
      <c r="P4731" s="39" t="s">
        <v>2284</v>
      </c>
    </row>
    <row r="4732" spans="2:16" x14ac:dyDescent="0.45">
      <c r="B4732" s="26">
        <v>1552</v>
      </c>
      <c r="P4732" s="39" t="s">
        <v>3280</v>
      </c>
    </row>
    <row r="4733" spans="2:16" x14ac:dyDescent="0.45">
      <c r="B4733" s="26">
        <v>1553</v>
      </c>
      <c r="P4733" s="39" t="s">
        <v>3281</v>
      </c>
    </row>
    <row r="4734" spans="2:16" x14ac:dyDescent="0.45">
      <c r="B4734" s="26">
        <v>1554</v>
      </c>
      <c r="P4734" s="39" t="s">
        <v>3282</v>
      </c>
    </row>
    <row r="4735" spans="2:16" x14ac:dyDescent="0.45">
      <c r="B4735" s="26">
        <v>1555</v>
      </c>
      <c r="P4735" s="39" t="s">
        <v>3283</v>
      </c>
    </row>
    <row r="4736" spans="2:16" x14ac:dyDescent="0.45">
      <c r="B4736" s="26">
        <v>1556</v>
      </c>
      <c r="P4736" s="39" t="s">
        <v>3284</v>
      </c>
    </row>
    <row r="4737" spans="2:16" x14ac:dyDescent="0.45">
      <c r="B4737" s="26">
        <v>1557</v>
      </c>
      <c r="P4737" s="39" t="s">
        <v>3285</v>
      </c>
    </row>
    <row r="4738" spans="2:16" x14ac:dyDescent="0.45">
      <c r="B4738" s="26">
        <v>1558</v>
      </c>
      <c r="P4738" s="39" t="s">
        <v>2284</v>
      </c>
    </row>
    <row r="4739" spans="2:16" x14ac:dyDescent="0.45">
      <c r="B4739" s="26">
        <v>1559</v>
      </c>
      <c r="P4739" s="39" t="s">
        <v>3286</v>
      </c>
    </row>
    <row r="4740" spans="2:16" x14ac:dyDescent="0.45">
      <c r="B4740" s="26">
        <v>1560</v>
      </c>
      <c r="P4740" s="39" t="s">
        <v>3287</v>
      </c>
    </row>
    <row r="4741" spans="2:16" x14ac:dyDescent="0.45">
      <c r="B4741" s="26">
        <v>1561</v>
      </c>
      <c r="P4741" s="39" t="s">
        <v>3288</v>
      </c>
    </row>
    <row r="4742" spans="2:16" x14ac:dyDescent="0.45">
      <c r="B4742" s="26">
        <v>1562</v>
      </c>
      <c r="P4742" s="39" t="s">
        <v>3289</v>
      </c>
    </row>
    <row r="4743" spans="2:16" x14ac:dyDescent="0.45">
      <c r="B4743" s="26">
        <v>1563</v>
      </c>
      <c r="P4743" s="39" t="s">
        <v>3290</v>
      </c>
    </row>
    <row r="4744" spans="2:16" x14ac:dyDescent="0.45">
      <c r="B4744" s="26">
        <v>1564</v>
      </c>
      <c r="P4744" s="39" t="s">
        <v>3291</v>
      </c>
    </row>
    <row r="4745" spans="2:16" x14ac:dyDescent="0.45">
      <c r="B4745" s="26">
        <v>1565</v>
      </c>
      <c r="P4745" s="39" t="s">
        <v>3292</v>
      </c>
    </row>
    <row r="4746" spans="2:16" x14ac:dyDescent="0.45">
      <c r="B4746" s="26">
        <v>1566</v>
      </c>
      <c r="P4746" s="39" t="s">
        <v>2284</v>
      </c>
    </row>
    <row r="4747" spans="2:16" x14ac:dyDescent="0.45">
      <c r="B4747" s="26">
        <v>1567</v>
      </c>
      <c r="P4747" s="39" t="s">
        <v>3293</v>
      </c>
    </row>
    <row r="4748" spans="2:16" x14ac:dyDescent="0.45">
      <c r="B4748" s="26">
        <v>1568</v>
      </c>
      <c r="P4748" s="39" t="s">
        <v>3294</v>
      </c>
    </row>
    <row r="4749" spans="2:16" x14ac:dyDescent="0.45">
      <c r="B4749" s="26">
        <v>1569</v>
      </c>
      <c r="P4749" s="39" t="s">
        <v>3295</v>
      </c>
    </row>
    <row r="4750" spans="2:16" x14ac:dyDescent="0.45">
      <c r="B4750" s="26">
        <v>1570</v>
      </c>
      <c r="P4750" s="39" t="s">
        <v>3296</v>
      </c>
    </row>
    <row r="4751" spans="2:16" x14ac:dyDescent="0.45">
      <c r="B4751" s="26">
        <v>1571</v>
      </c>
      <c r="P4751" s="39" t="s">
        <v>3297</v>
      </c>
    </row>
    <row r="4752" spans="2:16" x14ac:dyDescent="0.45">
      <c r="B4752" s="26">
        <v>1572</v>
      </c>
      <c r="P4752" s="39" t="s">
        <v>3298</v>
      </c>
    </row>
    <row r="4753" spans="2:16" x14ac:dyDescent="0.45">
      <c r="B4753" s="26">
        <v>1573</v>
      </c>
      <c r="P4753" s="39" t="s">
        <v>3299</v>
      </c>
    </row>
    <row r="4754" spans="2:16" x14ac:dyDescent="0.45">
      <c r="B4754" s="26">
        <v>1574</v>
      </c>
      <c r="P4754" s="39" t="s">
        <v>3300</v>
      </c>
    </row>
    <row r="4755" spans="2:16" x14ac:dyDescent="0.45">
      <c r="B4755" s="26">
        <v>1575</v>
      </c>
      <c r="P4755" s="39" t="s">
        <v>3301</v>
      </c>
    </row>
    <row r="4756" spans="2:16" x14ac:dyDescent="0.45">
      <c r="B4756" s="26">
        <v>1576</v>
      </c>
      <c r="P4756" s="39" t="s">
        <v>3302</v>
      </c>
    </row>
    <row r="4757" spans="2:16" x14ac:dyDescent="0.45">
      <c r="B4757" s="26">
        <v>1577</v>
      </c>
      <c r="P4757" s="39" t="s">
        <v>3303</v>
      </c>
    </row>
    <row r="4758" spans="2:16" x14ac:dyDescent="0.45">
      <c r="B4758" s="26">
        <v>1578</v>
      </c>
      <c r="P4758" s="39" t="s">
        <v>2284</v>
      </c>
    </row>
    <row r="4759" spans="2:16" x14ac:dyDescent="0.45">
      <c r="B4759" s="26">
        <v>1579</v>
      </c>
      <c r="P4759" s="39" t="s">
        <v>3304</v>
      </c>
    </row>
    <row r="4760" spans="2:16" x14ac:dyDescent="0.45">
      <c r="B4760" s="26">
        <v>1580</v>
      </c>
      <c r="P4760" s="39" t="s">
        <v>3305</v>
      </c>
    </row>
    <row r="4761" spans="2:16" x14ac:dyDescent="0.45">
      <c r="B4761" s="26">
        <v>1581</v>
      </c>
      <c r="P4761" s="39" t="s">
        <v>3306</v>
      </c>
    </row>
    <row r="4762" spans="2:16" x14ac:dyDescent="0.45">
      <c r="B4762" s="26">
        <v>1582</v>
      </c>
      <c r="P4762" s="39" t="s">
        <v>3307</v>
      </c>
    </row>
    <row r="4763" spans="2:16" x14ac:dyDescent="0.45">
      <c r="B4763" s="26">
        <v>1583</v>
      </c>
      <c r="P4763" s="39" t="s">
        <v>3308</v>
      </c>
    </row>
    <row r="4764" spans="2:16" x14ac:dyDescent="0.45">
      <c r="B4764" s="26">
        <v>1584</v>
      </c>
      <c r="P4764" s="39" t="s">
        <v>3309</v>
      </c>
    </row>
    <row r="4765" spans="2:16" x14ac:dyDescent="0.45">
      <c r="B4765" s="26">
        <v>1585</v>
      </c>
      <c r="P4765" s="39" t="s">
        <v>3310</v>
      </c>
    </row>
    <row r="4766" spans="2:16" x14ac:dyDescent="0.45">
      <c r="B4766" s="26">
        <v>1586</v>
      </c>
      <c r="P4766" s="39" t="s">
        <v>3311</v>
      </c>
    </row>
    <row r="4767" spans="2:16" x14ac:dyDescent="0.45">
      <c r="B4767" s="26">
        <v>1587</v>
      </c>
      <c r="P4767" s="39" t="s">
        <v>2284</v>
      </c>
    </row>
    <row r="4768" spans="2:16" x14ac:dyDescent="0.45">
      <c r="B4768" s="26">
        <v>1588</v>
      </c>
      <c r="P4768" s="39" t="s">
        <v>3312</v>
      </c>
    </row>
    <row r="4769" spans="2:16" x14ac:dyDescent="0.45">
      <c r="B4769" s="26">
        <v>1589</v>
      </c>
      <c r="P4769" s="39" t="s">
        <v>3313</v>
      </c>
    </row>
    <row r="4770" spans="2:16" x14ac:dyDescent="0.45">
      <c r="B4770" s="26">
        <v>1590</v>
      </c>
      <c r="P4770" s="39" t="s">
        <v>3314</v>
      </c>
    </row>
    <row r="4771" spans="2:16" x14ac:dyDescent="0.45">
      <c r="B4771" s="26">
        <v>1591</v>
      </c>
      <c r="P4771" s="39" t="s">
        <v>3315</v>
      </c>
    </row>
    <row r="4772" spans="2:16" x14ac:dyDescent="0.45">
      <c r="B4772" s="26">
        <v>1592</v>
      </c>
      <c r="P4772" s="39" t="s">
        <v>3316</v>
      </c>
    </row>
    <row r="4773" spans="2:16" x14ac:dyDescent="0.45">
      <c r="B4773" s="26">
        <v>1593</v>
      </c>
      <c r="P4773" s="39" t="s">
        <v>3317</v>
      </c>
    </row>
    <row r="4774" spans="2:16" x14ac:dyDescent="0.45">
      <c r="B4774" s="26">
        <v>1594</v>
      </c>
      <c r="P4774" s="39" t="s">
        <v>3318</v>
      </c>
    </row>
    <row r="4775" spans="2:16" x14ac:dyDescent="0.45">
      <c r="B4775" s="26">
        <v>1595</v>
      </c>
      <c r="P4775" s="39" t="s">
        <v>2284</v>
      </c>
    </row>
    <row r="4776" spans="2:16" x14ac:dyDescent="0.45">
      <c r="B4776" s="26">
        <v>1596</v>
      </c>
      <c r="P4776" s="39" t="s">
        <v>3319</v>
      </c>
    </row>
    <row r="4777" spans="2:16" x14ac:dyDescent="0.45">
      <c r="B4777" s="26">
        <v>1597</v>
      </c>
      <c r="P4777" s="39" t="s">
        <v>3320</v>
      </c>
    </row>
    <row r="4778" spans="2:16" x14ac:dyDescent="0.45">
      <c r="B4778" s="26">
        <v>1598</v>
      </c>
      <c r="P4778" s="39" t="s">
        <v>3321</v>
      </c>
    </row>
    <row r="4779" spans="2:16" x14ac:dyDescent="0.45">
      <c r="B4779" s="26">
        <v>1599</v>
      </c>
      <c r="P4779" s="39" t="s">
        <v>3322</v>
      </c>
    </row>
    <row r="4780" spans="2:16" x14ac:dyDescent="0.45">
      <c r="B4780" s="26">
        <v>1600</v>
      </c>
      <c r="P4780" s="39" t="s">
        <v>3323</v>
      </c>
    </row>
    <row r="4781" spans="2:16" x14ac:dyDescent="0.45">
      <c r="B4781" s="26">
        <v>1601</v>
      </c>
      <c r="P4781" s="39" t="s">
        <v>3324</v>
      </c>
    </row>
    <row r="4782" spans="2:16" x14ac:dyDescent="0.45">
      <c r="B4782" s="26">
        <v>1602</v>
      </c>
      <c r="P4782" s="39" t="s">
        <v>2284</v>
      </c>
    </row>
    <row r="4783" spans="2:16" x14ac:dyDescent="0.45">
      <c r="B4783" s="26">
        <v>1603</v>
      </c>
      <c r="P4783" s="39" t="s">
        <v>3325</v>
      </c>
    </row>
    <row r="4784" spans="2:16" x14ac:dyDescent="0.45">
      <c r="B4784" s="26">
        <v>1604</v>
      </c>
      <c r="P4784" s="39" t="s">
        <v>3326</v>
      </c>
    </row>
    <row r="4785" spans="2:16" x14ac:dyDescent="0.45">
      <c r="B4785" s="26">
        <v>1605</v>
      </c>
      <c r="P4785" s="39" t="s">
        <v>3327</v>
      </c>
    </row>
    <row r="4786" spans="2:16" x14ac:dyDescent="0.45">
      <c r="B4786" s="26">
        <v>1606</v>
      </c>
      <c r="P4786" s="39" t="s">
        <v>3328</v>
      </c>
    </row>
    <row r="4787" spans="2:16" x14ac:dyDescent="0.45">
      <c r="B4787" s="26">
        <v>1607</v>
      </c>
      <c r="P4787" s="39" t="s">
        <v>3329</v>
      </c>
    </row>
    <row r="4788" spans="2:16" x14ac:dyDescent="0.45">
      <c r="B4788" s="26">
        <v>1608</v>
      </c>
      <c r="P4788" s="39" t="s">
        <v>3330</v>
      </c>
    </row>
    <row r="4789" spans="2:16" x14ac:dyDescent="0.45">
      <c r="B4789" s="26">
        <v>1609</v>
      </c>
      <c r="P4789" s="39" t="s">
        <v>3331</v>
      </c>
    </row>
    <row r="4790" spans="2:16" x14ac:dyDescent="0.45">
      <c r="B4790" s="26">
        <v>1610</v>
      </c>
      <c r="P4790" s="39" t="s">
        <v>3332</v>
      </c>
    </row>
    <row r="4791" spans="2:16" x14ac:dyDescent="0.45">
      <c r="B4791" s="26">
        <v>1611</v>
      </c>
      <c r="P4791" s="39" t="s">
        <v>3333</v>
      </c>
    </row>
    <row r="4792" spans="2:16" x14ac:dyDescent="0.45">
      <c r="B4792" s="26">
        <v>1612</v>
      </c>
      <c r="P4792" s="39" t="s">
        <v>3334</v>
      </c>
    </row>
    <row r="4793" spans="2:16" x14ac:dyDescent="0.45">
      <c r="B4793" s="26">
        <v>1613</v>
      </c>
      <c r="P4793" s="39" t="s">
        <v>3335</v>
      </c>
    </row>
    <row r="4794" spans="2:16" x14ac:dyDescent="0.45">
      <c r="B4794" s="26">
        <v>1614</v>
      </c>
      <c r="P4794" s="39" t="s">
        <v>3336</v>
      </c>
    </row>
    <row r="4795" spans="2:16" x14ac:dyDescent="0.45">
      <c r="B4795" s="26">
        <v>1615</v>
      </c>
      <c r="P4795" s="39" t="s">
        <v>3337</v>
      </c>
    </row>
    <row r="4796" spans="2:16" x14ac:dyDescent="0.45">
      <c r="B4796" s="26">
        <v>1616</v>
      </c>
      <c r="P4796" s="39" t="s">
        <v>3338</v>
      </c>
    </row>
    <row r="4797" spans="2:16" x14ac:dyDescent="0.45">
      <c r="B4797" s="26">
        <v>1617</v>
      </c>
      <c r="P4797" s="39" t="s">
        <v>3339</v>
      </c>
    </row>
    <row r="4798" spans="2:16" x14ac:dyDescent="0.45">
      <c r="B4798" s="26">
        <v>1618</v>
      </c>
      <c r="P4798" s="39" t="s">
        <v>3340</v>
      </c>
    </row>
    <row r="4799" spans="2:16" x14ac:dyDescent="0.45">
      <c r="B4799" s="26">
        <v>1619</v>
      </c>
      <c r="P4799" s="39" t="s">
        <v>1262</v>
      </c>
    </row>
    <row r="4800" spans="2:16" x14ac:dyDescent="0.45">
      <c r="B4800" s="26">
        <v>1620</v>
      </c>
      <c r="P4800" s="39" t="s">
        <v>2284</v>
      </c>
    </row>
    <row r="4801" spans="2:16" x14ac:dyDescent="0.45">
      <c r="B4801" s="26">
        <v>1621</v>
      </c>
      <c r="P4801" s="39" t="s">
        <v>3341</v>
      </c>
    </row>
    <row r="4802" spans="2:16" x14ac:dyDescent="0.45">
      <c r="B4802" s="26">
        <v>1622</v>
      </c>
      <c r="P4802" s="39" t="s">
        <v>3342</v>
      </c>
    </row>
    <row r="4803" spans="2:16" x14ac:dyDescent="0.45">
      <c r="B4803" s="26">
        <v>1623</v>
      </c>
      <c r="P4803" s="39" t="s">
        <v>3343</v>
      </c>
    </row>
    <row r="4804" spans="2:16" x14ac:dyDescent="0.45">
      <c r="B4804" s="26">
        <v>1624</v>
      </c>
      <c r="P4804" s="39" t="s">
        <v>2284</v>
      </c>
    </row>
    <row r="4805" spans="2:16" x14ac:dyDescent="0.45">
      <c r="B4805" s="26">
        <v>1625</v>
      </c>
      <c r="P4805" s="39" t="s">
        <v>3344</v>
      </c>
    </row>
    <row r="4806" spans="2:16" x14ac:dyDescent="0.45">
      <c r="B4806" s="26">
        <v>1626</v>
      </c>
      <c r="P4806" s="39" t="s">
        <v>3345</v>
      </c>
    </row>
    <row r="4807" spans="2:16" x14ac:dyDescent="0.45">
      <c r="B4807" s="26">
        <v>1627</v>
      </c>
      <c r="P4807" s="39" t="s">
        <v>3346</v>
      </c>
    </row>
    <row r="4808" spans="2:16" x14ac:dyDescent="0.45">
      <c r="B4808" s="26">
        <v>1628</v>
      </c>
      <c r="P4808" s="39" t="s">
        <v>2284</v>
      </c>
    </row>
    <row r="4809" spans="2:16" x14ac:dyDescent="0.45">
      <c r="B4809" s="26">
        <v>1629</v>
      </c>
      <c r="P4809" s="39" t="s">
        <v>3347</v>
      </c>
    </row>
    <row r="4810" spans="2:16" x14ac:dyDescent="0.45">
      <c r="B4810" s="26">
        <v>1630</v>
      </c>
      <c r="P4810" s="39" t="s">
        <v>3348</v>
      </c>
    </row>
    <row r="4811" spans="2:16" x14ac:dyDescent="0.45">
      <c r="B4811" s="26">
        <v>1631</v>
      </c>
      <c r="P4811" s="39" t="s">
        <v>3349</v>
      </c>
    </row>
    <row r="4812" spans="2:16" x14ac:dyDescent="0.45">
      <c r="B4812" s="26">
        <v>1632</v>
      </c>
      <c r="P4812" s="39" t="s">
        <v>2284</v>
      </c>
    </row>
    <row r="4813" spans="2:16" x14ac:dyDescent="0.45">
      <c r="B4813" s="26">
        <v>1633</v>
      </c>
      <c r="P4813" s="39" t="s">
        <v>3347</v>
      </c>
    </row>
    <row r="4814" spans="2:16" x14ac:dyDescent="0.45">
      <c r="B4814" s="26">
        <v>1634</v>
      </c>
      <c r="P4814" s="39" t="s">
        <v>3348</v>
      </c>
    </row>
    <row r="4815" spans="2:16" x14ac:dyDescent="0.45">
      <c r="B4815" s="26">
        <v>1635</v>
      </c>
      <c r="P4815" s="39" t="s">
        <v>3349</v>
      </c>
    </row>
    <row r="4816" spans="2:16" x14ac:dyDescent="0.45">
      <c r="B4816" s="26">
        <v>1636</v>
      </c>
      <c r="P4816" s="39" t="s">
        <v>3350</v>
      </c>
    </row>
    <row r="4817" spans="2:16" x14ac:dyDescent="0.45">
      <c r="B4817" s="26">
        <v>1637</v>
      </c>
      <c r="P4817" s="39" t="s">
        <v>3351</v>
      </c>
    </row>
    <row r="4818" spans="2:16" x14ac:dyDescent="0.45">
      <c r="B4818" s="26">
        <v>1638</v>
      </c>
      <c r="P4818" s="39" t="s">
        <v>2284</v>
      </c>
    </row>
    <row r="4819" spans="2:16" x14ac:dyDescent="0.45">
      <c r="B4819" s="26">
        <v>1639</v>
      </c>
      <c r="P4819" s="39" t="s">
        <v>3352</v>
      </c>
    </row>
    <row r="4820" spans="2:16" x14ac:dyDescent="0.45">
      <c r="B4820" s="26">
        <v>1640</v>
      </c>
      <c r="P4820" s="39" t="s">
        <v>3353</v>
      </c>
    </row>
    <row r="4821" spans="2:16" x14ac:dyDescent="0.45">
      <c r="B4821" s="26">
        <v>1641</v>
      </c>
      <c r="P4821" s="39" t="s">
        <v>3354</v>
      </c>
    </row>
    <row r="4822" spans="2:16" x14ac:dyDescent="0.45">
      <c r="B4822" s="26">
        <v>1642</v>
      </c>
      <c r="P4822" s="39" t="s">
        <v>3355</v>
      </c>
    </row>
    <row r="4823" spans="2:16" x14ac:dyDescent="0.45">
      <c r="B4823" s="26">
        <v>1643</v>
      </c>
      <c r="P4823" s="39" t="s">
        <v>2284</v>
      </c>
    </row>
    <row r="4824" spans="2:16" x14ac:dyDescent="0.45">
      <c r="B4824" s="26">
        <v>1644</v>
      </c>
      <c r="P4824" s="39" t="s">
        <v>3356</v>
      </c>
    </row>
    <row r="4825" spans="2:16" x14ac:dyDescent="0.45">
      <c r="B4825" s="26">
        <v>1645</v>
      </c>
      <c r="P4825" s="39" t="s">
        <v>3357</v>
      </c>
    </row>
    <row r="4826" spans="2:16" x14ac:dyDescent="0.45">
      <c r="B4826" s="26">
        <v>1646</v>
      </c>
      <c r="P4826" s="39" t="s">
        <v>2284</v>
      </c>
    </row>
    <row r="4827" spans="2:16" x14ac:dyDescent="0.45">
      <c r="B4827" s="26">
        <v>1647</v>
      </c>
      <c r="P4827" s="39" t="s">
        <v>3358</v>
      </c>
    </row>
    <row r="4828" spans="2:16" x14ac:dyDescent="0.45">
      <c r="B4828" s="26">
        <v>1648</v>
      </c>
      <c r="P4828" s="39" t="s">
        <v>3359</v>
      </c>
    </row>
    <row r="4829" spans="2:16" x14ac:dyDescent="0.45">
      <c r="B4829" s="26">
        <v>1649</v>
      </c>
      <c r="P4829" s="39" t="s">
        <v>3360</v>
      </c>
    </row>
    <row r="4830" spans="2:16" x14ac:dyDescent="0.45">
      <c r="B4830" s="26">
        <v>1650</v>
      </c>
      <c r="P4830" s="39" t="s">
        <v>2284</v>
      </c>
    </row>
    <row r="4831" spans="2:16" x14ac:dyDescent="0.45">
      <c r="B4831" s="26">
        <v>1651</v>
      </c>
      <c r="P4831" s="39" t="s">
        <v>3361</v>
      </c>
    </row>
    <row r="4832" spans="2:16" x14ac:dyDescent="0.45">
      <c r="B4832" s="26">
        <v>1652</v>
      </c>
      <c r="P4832" s="39" t="s">
        <v>3362</v>
      </c>
    </row>
    <row r="4833" spans="2:16" x14ac:dyDescent="0.45">
      <c r="B4833" s="26">
        <v>1653</v>
      </c>
      <c r="P4833" s="39" t="s">
        <v>2284</v>
      </c>
    </row>
    <row r="4834" spans="2:16" x14ac:dyDescent="0.45">
      <c r="B4834" s="26">
        <v>1654</v>
      </c>
      <c r="P4834" s="39" t="s">
        <v>3363</v>
      </c>
    </row>
    <row r="4835" spans="2:16" x14ac:dyDescent="0.45">
      <c r="B4835" s="26">
        <v>1655</v>
      </c>
      <c r="P4835" s="39" t="s">
        <v>3364</v>
      </c>
    </row>
    <row r="4836" spans="2:16" x14ac:dyDescent="0.45">
      <c r="B4836" s="26">
        <v>1656</v>
      </c>
      <c r="P4836" s="39" t="s">
        <v>3365</v>
      </c>
    </row>
    <row r="4837" spans="2:16" x14ac:dyDescent="0.45">
      <c r="B4837" s="26">
        <v>1657</v>
      </c>
      <c r="P4837" s="39" t="s">
        <v>3366</v>
      </c>
    </row>
    <row r="4838" spans="2:16" x14ac:dyDescent="0.45">
      <c r="B4838" s="26">
        <v>1658</v>
      </c>
      <c r="P4838" s="39" t="s">
        <v>3367</v>
      </c>
    </row>
    <row r="4839" spans="2:16" x14ac:dyDescent="0.45">
      <c r="B4839" s="26">
        <v>1659</v>
      </c>
      <c r="P4839" s="39" t="s">
        <v>3088</v>
      </c>
    </row>
    <row r="4840" spans="2:16" x14ac:dyDescent="0.45">
      <c r="B4840" s="26">
        <v>1660</v>
      </c>
      <c r="P4840" s="39" t="s">
        <v>3368</v>
      </c>
    </row>
    <row r="4841" spans="2:16" x14ac:dyDescent="0.45">
      <c r="B4841" s="26">
        <v>1661</v>
      </c>
      <c r="P4841" s="39" t="s">
        <v>3369</v>
      </c>
    </row>
    <row r="4842" spans="2:16" x14ac:dyDescent="0.45">
      <c r="B4842" s="26">
        <v>1662</v>
      </c>
      <c r="P4842" s="39" t="s">
        <v>3370</v>
      </c>
    </row>
    <row r="4843" spans="2:16" x14ac:dyDescent="0.45">
      <c r="B4843" s="26">
        <v>1663</v>
      </c>
      <c r="P4843" s="39" t="s">
        <v>3371</v>
      </c>
    </row>
    <row r="4844" spans="2:16" x14ac:dyDescent="0.45">
      <c r="B4844" s="26">
        <v>1664</v>
      </c>
      <c r="P4844" s="39" t="s">
        <v>3372</v>
      </c>
    </row>
    <row r="4845" spans="2:16" x14ac:dyDescent="0.45">
      <c r="B4845" s="26">
        <v>1665</v>
      </c>
      <c r="P4845" s="39" t="s">
        <v>3373</v>
      </c>
    </row>
    <row r="4846" spans="2:16" x14ac:dyDescent="0.45">
      <c r="B4846" s="26">
        <v>1666</v>
      </c>
      <c r="P4846" s="39" t="s">
        <v>3374</v>
      </c>
    </row>
    <row r="4847" spans="2:16" x14ac:dyDescent="0.45">
      <c r="B4847" s="26">
        <v>1667</v>
      </c>
      <c r="P4847" s="39" t="s">
        <v>3375</v>
      </c>
    </row>
    <row r="4848" spans="2:16" x14ac:dyDescent="0.45">
      <c r="B4848" s="26">
        <v>1668</v>
      </c>
      <c r="P4848" s="39" t="s">
        <v>3376</v>
      </c>
    </row>
    <row r="4849" spans="2:16" x14ac:dyDescent="0.45">
      <c r="B4849" s="26">
        <v>1669</v>
      </c>
      <c r="P4849" s="39" t="s">
        <v>3377</v>
      </c>
    </row>
    <row r="4850" spans="2:16" x14ac:dyDescent="0.45">
      <c r="B4850" s="26">
        <v>1670</v>
      </c>
      <c r="P4850" s="39" t="s">
        <v>3378</v>
      </c>
    </row>
    <row r="4851" spans="2:16" x14ac:dyDescent="0.45">
      <c r="B4851" s="26">
        <v>1671</v>
      </c>
      <c r="P4851" s="39" t="s">
        <v>3379</v>
      </c>
    </row>
    <row r="4852" spans="2:16" x14ac:dyDescent="0.45">
      <c r="B4852" s="26">
        <v>1672</v>
      </c>
      <c r="P4852" s="39" t="s">
        <v>3380</v>
      </c>
    </row>
    <row r="4853" spans="2:16" x14ac:dyDescent="0.45">
      <c r="B4853" s="26">
        <v>1673</v>
      </c>
      <c r="P4853" s="39" t="s">
        <v>3381</v>
      </c>
    </row>
    <row r="4854" spans="2:16" x14ac:dyDescent="0.45">
      <c r="B4854" s="26">
        <v>1674</v>
      </c>
      <c r="P4854" s="39" t="s">
        <v>3382</v>
      </c>
    </row>
    <row r="4855" spans="2:16" x14ac:dyDescent="0.45">
      <c r="B4855" s="26">
        <v>1675</v>
      </c>
      <c r="P4855" s="39" t="s">
        <v>3383</v>
      </c>
    </row>
    <row r="4856" spans="2:16" x14ac:dyDescent="0.45">
      <c r="B4856" s="26">
        <v>1676</v>
      </c>
      <c r="P4856" s="39" t="s">
        <v>3384</v>
      </c>
    </row>
    <row r="4857" spans="2:16" x14ac:dyDescent="0.45">
      <c r="B4857" s="26">
        <v>1677</v>
      </c>
      <c r="P4857" s="39" t="s">
        <v>3385</v>
      </c>
    </row>
    <row r="4858" spans="2:16" x14ac:dyDescent="0.45">
      <c r="B4858" s="26">
        <v>1678</v>
      </c>
      <c r="P4858" s="39" t="s">
        <v>3386</v>
      </c>
    </row>
    <row r="4859" spans="2:16" x14ac:dyDescent="0.45">
      <c r="B4859" s="26">
        <v>1679</v>
      </c>
      <c r="P4859" s="39" t="s">
        <v>3387</v>
      </c>
    </row>
    <row r="4860" spans="2:16" x14ac:dyDescent="0.45">
      <c r="B4860" s="26">
        <v>1680</v>
      </c>
      <c r="P4860" s="39" t="s">
        <v>3388</v>
      </c>
    </row>
    <row r="4861" spans="2:16" x14ac:dyDescent="0.45">
      <c r="B4861" s="26">
        <v>1681</v>
      </c>
      <c r="P4861" s="39" t="s">
        <v>3389</v>
      </c>
    </row>
    <row r="4862" spans="2:16" x14ac:dyDescent="0.45">
      <c r="B4862" s="26">
        <v>1682</v>
      </c>
      <c r="P4862" s="39" t="s">
        <v>3390</v>
      </c>
    </row>
    <row r="4863" spans="2:16" x14ac:dyDescent="0.45">
      <c r="B4863" s="26">
        <v>1683</v>
      </c>
      <c r="P4863" s="39" t="s">
        <v>3391</v>
      </c>
    </row>
    <row r="4864" spans="2:16" x14ac:dyDescent="0.45">
      <c r="B4864" s="26">
        <v>1684</v>
      </c>
      <c r="P4864" s="39" t="s">
        <v>3392</v>
      </c>
    </row>
    <row r="4865" spans="2:16" x14ac:dyDescent="0.45">
      <c r="B4865" s="26">
        <v>1685</v>
      </c>
      <c r="P4865" s="39" t="s">
        <v>3393</v>
      </c>
    </row>
    <row r="4866" spans="2:16" x14ac:dyDescent="0.45">
      <c r="B4866" s="26">
        <v>1686</v>
      </c>
      <c r="P4866" s="39" t="s">
        <v>3394</v>
      </c>
    </row>
    <row r="4867" spans="2:16" x14ac:dyDescent="0.45">
      <c r="B4867" s="26">
        <v>1687</v>
      </c>
      <c r="P4867" s="39" t="s">
        <v>3395</v>
      </c>
    </row>
    <row r="4868" spans="2:16" x14ac:dyDescent="0.45">
      <c r="B4868" s="26">
        <v>1688</v>
      </c>
      <c r="P4868" s="39" t="s">
        <v>3396</v>
      </c>
    </row>
    <row r="4869" spans="2:16" x14ac:dyDescent="0.45">
      <c r="B4869" s="26">
        <v>1689</v>
      </c>
      <c r="P4869" s="39" t="s">
        <v>2284</v>
      </c>
    </row>
    <row r="4870" spans="2:16" x14ac:dyDescent="0.45">
      <c r="B4870" s="26">
        <v>1690</v>
      </c>
      <c r="P4870" s="39" t="s">
        <v>3391</v>
      </c>
    </row>
    <row r="4871" spans="2:16" x14ac:dyDescent="0.45">
      <c r="B4871" s="26">
        <v>1691</v>
      </c>
      <c r="P4871" s="39" t="s">
        <v>3393</v>
      </c>
    </row>
    <row r="4872" spans="2:16" x14ac:dyDescent="0.45">
      <c r="B4872" s="26">
        <v>1692</v>
      </c>
      <c r="P4872" s="39" t="s">
        <v>3394</v>
      </c>
    </row>
    <row r="4873" spans="2:16" x14ac:dyDescent="0.45">
      <c r="B4873" s="26">
        <v>1693</v>
      </c>
      <c r="P4873" s="39" t="s">
        <v>3397</v>
      </c>
    </row>
    <row r="4874" spans="2:16" x14ac:dyDescent="0.45">
      <c r="B4874" s="26">
        <v>1694</v>
      </c>
      <c r="P4874" s="39" t="s">
        <v>2284</v>
      </c>
    </row>
    <row r="4875" spans="2:16" x14ac:dyDescent="0.45">
      <c r="B4875" s="26">
        <v>1695</v>
      </c>
      <c r="P4875" s="39" t="s">
        <v>3398</v>
      </c>
    </row>
    <row r="4876" spans="2:16" x14ac:dyDescent="0.45">
      <c r="B4876" s="26">
        <v>1696</v>
      </c>
      <c r="P4876" s="39" t="s">
        <v>3399</v>
      </c>
    </row>
    <row r="4877" spans="2:16" x14ac:dyDescent="0.45">
      <c r="B4877" s="26">
        <v>1697</v>
      </c>
      <c r="P4877" s="39" t="s">
        <v>44</v>
      </c>
    </row>
    <row r="4878" spans="2:16" x14ac:dyDescent="0.45">
      <c r="B4878" s="26">
        <v>1698</v>
      </c>
      <c r="P4878" s="39" t="s">
        <v>3400</v>
      </c>
    </row>
    <row r="4879" spans="2:16" x14ac:dyDescent="0.45">
      <c r="B4879" s="26">
        <v>1699</v>
      </c>
      <c r="P4879" s="39" t="s">
        <v>3401</v>
      </c>
    </row>
    <row r="4880" spans="2:16" x14ac:dyDescent="0.45">
      <c r="B4880" s="26">
        <v>1700</v>
      </c>
      <c r="P4880" s="39" t="s">
        <v>3402</v>
      </c>
    </row>
    <row r="4881" spans="2:16" x14ac:dyDescent="0.45">
      <c r="B4881" s="26">
        <v>1701</v>
      </c>
      <c r="P4881" s="39" t="s">
        <v>3403</v>
      </c>
    </row>
    <row r="4882" spans="2:16" x14ac:dyDescent="0.45">
      <c r="B4882" s="26">
        <v>1702</v>
      </c>
      <c r="P4882" s="39" t="s">
        <v>3404</v>
      </c>
    </row>
    <row r="4883" spans="2:16" x14ac:dyDescent="0.45">
      <c r="B4883" s="26">
        <v>1703</v>
      </c>
      <c r="P4883" s="39" t="s">
        <v>3405</v>
      </c>
    </row>
    <row r="4884" spans="2:16" x14ac:dyDescent="0.45">
      <c r="B4884" s="26">
        <v>1704</v>
      </c>
      <c r="P4884" s="39" t="s">
        <v>3406</v>
      </c>
    </row>
    <row r="4885" spans="2:16" x14ac:dyDescent="0.45">
      <c r="B4885" s="26">
        <v>1705</v>
      </c>
      <c r="P4885" s="39" t="s">
        <v>3407</v>
      </c>
    </row>
    <row r="4886" spans="2:16" x14ac:dyDescent="0.45">
      <c r="B4886" s="26">
        <v>1706</v>
      </c>
      <c r="P4886" s="39" t="s">
        <v>2284</v>
      </c>
    </row>
    <row r="4887" spans="2:16" x14ac:dyDescent="0.45">
      <c r="B4887" s="26">
        <v>1707</v>
      </c>
      <c r="P4887" s="39" t="s">
        <v>3398</v>
      </c>
    </row>
    <row r="4888" spans="2:16" x14ac:dyDescent="0.45">
      <c r="B4888" s="26">
        <v>1708</v>
      </c>
      <c r="P4888" s="39" t="s">
        <v>3399</v>
      </c>
    </row>
    <row r="4889" spans="2:16" x14ac:dyDescent="0.45">
      <c r="B4889" s="26">
        <v>1709</v>
      </c>
      <c r="P4889" s="39" t="s">
        <v>44</v>
      </c>
    </row>
    <row r="4890" spans="2:16" x14ac:dyDescent="0.45">
      <c r="B4890" s="26">
        <v>1710</v>
      </c>
      <c r="P4890" s="39" t="s">
        <v>3401</v>
      </c>
    </row>
    <row r="4891" spans="2:16" x14ac:dyDescent="0.45">
      <c r="B4891" s="26">
        <v>1711</v>
      </c>
      <c r="P4891" s="39" t="s">
        <v>3408</v>
      </c>
    </row>
    <row r="4892" spans="2:16" x14ac:dyDescent="0.45">
      <c r="B4892" s="26">
        <v>1712</v>
      </c>
      <c r="P4892" s="39" t="s">
        <v>3409</v>
      </c>
    </row>
    <row r="4893" spans="2:16" x14ac:dyDescent="0.45">
      <c r="B4893" s="26">
        <v>1713</v>
      </c>
      <c r="P4893" s="39" t="s">
        <v>3410</v>
      </c>
    </row>
    <row r="4894" spans="2:16" x14ac:dyDescent="0.45">
      <c r="B4894" s="26">
        <v>1714</v>
      </c>
      <c r="P4894" s="39" t="s">
        <v>3403</v>
      </c>
    </row>
    <row r="4895" spans="2:16" x14ac:dyDescent="0.45">
      <c r="B4895" s="26">
        <v>1715</v>
      </c>
      <c r="P4895" s="39" t="s">
        <v>3411</v>
      </c>
    </row>
    <row r="4896" spans="2:16" x14ac:dyDescent="0.45">
      <c r="B4896" s="26">
        <v>1716</v>
      </c>
      <c r="P4896" s="39" t="s">
        <v>2284</v>
      </c>
    </row>
    <row r="4897" spans="2:16" x14ac:dyDescent="0.45">
      <c r="B4897" s="26">
        <v>1717</v>
      </c>
      <c r="P4897" s="39" t="s">
        <v>3412</v>
      </c>
    </row>
    <row r="4898" spans="2:16" x14ac:dyDescent="0.45">
      <c r="B4898" s="26">
        <v>1718</v>
      </c>
      <c r="P4898" s="39" t="s">
        <v>3413</v>
      </c>
    </row>
    <row r="4899" spans="2:16" x14ac:dyDescent="0.45">
      <c r="B4899" s="26">
        <v>1719</v>
      </c>
      <c r="P4899" s="39" t="s">
        <v>3414</v>
      </c>
    </row>
    <row r="4900" spans="2:16" x14ac:dyDescent="0.45">
      <c r="B4900" s="26">
        <v>1720</v>
      </c>
      <c r="P4900" s="39" t="s">
        <v>3415</v>
      </c>
    </row>
    <row r="4901" spans="2:16" x14ac:dyDescent="0.45">
      <c r="B4901" s="26">
        <v>1721</v>
      </c>
      <c r="P4901" s="39" t="s">
        <v>3416</v>
      </c>
    </row>
    <row r="4902" spans="2:16" x14ac:dyDescent="0.45">
      <c r="B4902" s="26">
        <v>1722</v>
      </c>
      <c r="P4902" s="39" t="s">
        <v>3417</v>
      </c>
    </row>
    <row r="4903" spans="2:16" x14ac:dyDescent="0.45">
      <c r="B4903" s="26">
        <v>1723</v>
      </c>
      <c r="P4903" s="39" t="s">
        <v>3418</v>
      </c>
    </row>
    <row r="4904" spans="2:16" x14ac:dyDescent="0.45">
      <c r="B4904" s="26">
        <v>1724</v>
      </c>
      <c r="P4904" s="39" t="s">
        <v>2284</v>
      </c>
    </row>
    <row r="4905" spans="2:16" x14ac:dyDescent="0.45">
      <c r="B4905" s="26">
        <v>1725</v>
      </c>
      <c r="P4905" s="39" t="s">
        <v>3419</v>
      </c>
    </row>
    <row r="4906" spans="2:16" x14ac:dyDescent="0.45">
      <c r="B4906" s="26">
        <v>1726</v>
      </c>
      <c r="P4906" s="39" t="s">
        <v>3420</v>
      </c>
    </row>
    <row r="4907" spans="2:16" x14ac:dyDescent="0.45">
      <c r="B4907" s="26">
        <v>1727</v>
      </c>
      <c r="P4907" s="39" t="s">
        <v>2284</v>
      </c>
    </row>
    <row r="4908" spans="2:16" x14ac:dyDescent="0.45">
      <c r="B4908" s="26">
        <v>1728</v>
      </c>
      <c r="P4908" s="39" t="s">
        <v>3419</v>
      </c>
    </row>
    <row r="4909" spans="2:16" x14ac:dyDescent="0.45">
      <c r="B4909" s="26">
        <v>1729</v>
      </c>
      <c r="P4909" s="39" t="s">
        <v>3420</v>
      </c>
    </row>
    <row r="4910" spans="2:16" x14ac:dyDescent="0.45">
      <c r="B4910" s="26">
        <v>1730</v>
      </c>
      <c r="P4910" s="39" t="s">
        <v>2284</v>
      </c>
    </row>
    <row r="4911" spans="2:16" x14ac:dyDescent="0.45">
      <c r="B4911" s="26">
        <v>1731</v>
      </c>
      <c r="P4911" s="39" t="s">
        <v>1675</v>
      </c>
    </row>
    <row r="4912" spans="2:16" x14ac:dyDescent="0.45">
      <c r="B4912" s="26">
        <v>1732</v>
      </c>
      <c r="P4912" s="39" t="s">
        <v>2284</v>
      </c>
    </row>
    <row r="4913" spans="2:16" x14ac:dyDescent="0.45">
      <c r="B4913" s="26">
        <v>1733</v>
      </c>
      <c r="P4913" s="39" t="s">
        <v>3421</v>
      </c>
    </row>
    <row r="4914" spans="2:16" x14ac:dyDescent="0.45">
      <c r="B4914" s="26">
        <v>1734</v>
      </c>
      <c r="P4914" s="39" t="s">
        <v>3422</v>
      </c>
    </row>
    <row r="4915" spans="2:16" x14ac:dyDescent="0.45">
      <c r="B4915" s="26">
        <v>1735</v>
      </c>
      <c r="P4915" s="39" t="s">
        <v>3423</v>
      </c>
    </row>
    <row r="4916" spans="2:16" x14ac:dyDescent="0.45">
      <c r="B4916" s="26">
        <v>1736</v>
      </c>
      <c r="P4916" s="39" t="s">
        <v>3424</v>
      </c>
    </row>
    <row r="4917" spans="2:16" x14ac:dyDescent="0.45">
      <c r="B4917" s="26">
        <v>1737</v>
      </c>
      <c r="P4917" s="39" t="s">
        <v>3425</v>
      </c>
    </row>
    <row r="4918" spans="2:16" x14ac:dyDescent="0.45">
      <c r="B4918" s="26">
        <v>1738</v>
      </c>
      <c r="P4918" s="39" t="s">
        <v>3088</v>
      </c>
    </row>
    <row r="4919" spans="2:16" x14ac:dyDescent="0.45">
      <c r="B4919" s="26">
        <v>1739</v>
      </c>
      <c r="P4919" s="39" t="s">
        <v>3421</v>
      </c>
    </row>
    <row r="4920" spans="2:16" x14ac:dyDescent="0.45">
      <c r="B4920" s="26">
        <v>1740</v>
      </c>
      <c r="P4920" s="39" t="s">
        <v>3422</v>
      </c>
    </row>
    <row r="4921" spans="2:16" x14ac:dyDescent="0.45">
      <c r="B4921" s="26">
        <v>1741</v>
      </c>
      <c r="P4921" s="39" t="s">
        <v>3423</v>
      </c>
    </row>
    <row r="4922" spans="2:16" x14ac:dyDescent="0.45">
      <c r="B4922" s="26">
        <v>1742</v>
      </c>
      <c r="P4922" s="39" t="s">
        <v>3424</v>
      </c>
    </row>
    <row r="4923" spans="2:16" x14ac:dyDescent="0.45">
      <c r="B4923" s="26">
        <v>1743</v>
      </c>
      <c r="P4923" s="39" t="s">
        <v>3425</v>
      </c>
    </row>
    <row r="4924" spans="2:16" x14ac:dyDescent="0.45">
      <c r="B4924" s="26">
        <v>1744</v>
      </c>
      <c r="P4924" s="39" t="s">
        <v>3088</v>
      </c>
    </row>
    <row r="4925" spans="2:16" x14ac:dyDescent="0.45">
      <c r="B4925" s="26">
        <v>1745</v>
      </c>
      <c r="P4925" s="39" t="s">
        <v>3426</v>
      </c>
    </row>
    <row r="4926" spans="2:16" x14ac:dyDescent="0.45">
      <c r="B4926" s="26">
        <v>1746</v>
      </c>
      <c r="P4926" s="39" t="s">
        <v>3427</v>
      </c>
    </row>
    <row r="4927" spans="2:16" x14ac:dyDescent="0.45">
      <c r="B4927" s="26">
        <v>1747</v>
      </c>
      <c r="P4927" s="39" t="s">
        <v>3428</v>
      </c>
    </row>
    <row r="4928" spans="2:16" x14ac:dyDescent="0.45">
      <c r="B4928" s="26">
        <v>1748</v>
      </c>
      <c r="P4928" s="39" t="s">
        <v>3429</v>
      </c>
    </row>
    <row r="4929" spans="2:16" x14ac:dyDescent="0.45">
      <c r="B4929" s="26">
        <v>1749</v>
      </c>
      <c r="P4929" s="39" t="s">
        <v>2284</v>
      </c>
    </row>
    <row r="4930" spans="2:16" x14ac:dyDescent="0.45">
      <c r="B4930" s="26">
        <v>1750</v>
      </c>
      <c r="P4930" s="39" t="s">
        <v>3430</v>
      </c>
    </row>
    <row r="4931" spans="2:16" x14ac:dyDescent="0.45">
      <c r="B4931" s="26">
        <v>1751</v>
      </c>
      <c r="P4931" s="39" t="s">
        <v>3424</v>
      </c>
    </row>
    <row r="4932" spans="2:16" x14ac:dyDescent="0.45">
      <c r="B4932" s="26">
        <v>1752</v>
      </c>
      <c r="P4932" s="39" t="s">
        <v>3088</v>
      </c>
    </row>
    <row r="4933" spans="2:16" x14ac:dyDescent="0.45">
      <c r="B4933" s="26">
        <v>1753</v>
      </c>
      <c r="P4933" s="39" t="s">
        <v>3430</v>
      </c>
    </row>
    <row r="4934" spans="2:16" x14ac:dyDescent="0.45">
      <c r="B4934" s="26">
        <v>1754</v>
      </c>
      <c r="P4934" s="39" t="s">
        <v>3431</v>
      </c>
    </row>
    <row r="4935" spans="2:16" x14ac:dyDescent="0.45">
      <c r="B4935" s="26">
        <v>1755</v>
      </c>
      <c r="P4935" s="39" t="s">
        <v>3088</v>
      </c>
    </row>
    <row r="4936" spans="2:16" x14ac:dyDescent="0.45">
      <c r="B4936" s="26">
        <v>1756</v>
      </c>
      <c r="P4936" s="39" t="s">
        <v>3430</v>
      </c>
    </row>
    <row r="4937" spans="2:16" x14ac:dyDescent="0.45">
      <c r="B4937" s="26">
        <v>1757</v>
      </c>
      <c r="P4937" s="39" t="s">
        <v>3424</v>
      </c>
    </row>
    <row r="4938" spans="2:16" x14ac:dyDescent="0.45">
      <c r="B4938" s="26">
        <v>1758</v>
      </c>
      <c r="P4938" s="39" t="s">
        <v>3088</v>
      </c>
    </row>
    <row r="4939" spans="2:16" x14ac:dyDescent="0.45">
      <c r="B4939" s="26">
        <v>1759</v>
      </c>
      <c r="P4939" s="39" t="s">
        <v>3424</v>
      </c>
    </row>
    <row r="4940" spans="2:16" x14ac:dyDescent="0.45">
      <c r="B4940" s="26">
        <v>1760</v>
      </c>
      <c r="P4940" s="39" t="s">
        <v>3088</v>
      </c>
    </row>
    <row r="4941" spans="2:16" x14ac:dyDescent="0.45">
      <c r="B4941" s="26">
        <v>1761</v>
      </c>
      <c r="P4941" s="39" t="s">
        <v>2284</v>
      </c>
    </row>
    <row r="4942" spans="2:16" x14ac:dyDescent="0.45">
      <c r="B4942" s="26">
        <v>1762</v>
      </c>
      <c r="P4942" s="39" t="s">
        <v>3432</v>
      </c>
    </row>
    <row r="4943" spans="2:16" x14ac:dyDescent="0.45">
      <c r="B4943" s="26">
        <v>1763</v>
      </c>
      <c r="P4943" s="39" t="s">
        <v>2284</v>
      </c>
    </row>
    <row r="4944" spans="2:16" x14ac:dyDescent="0.45">
      <c r="B4944" s="26">
        <v>1764</v>
      </c>
      <c r="P4944" s="39" t="s">
        <v>3433</v>
      </c>
    </row>
    <row r="4945" spans="2:16" x14ac:dyDescent="0.45">
      <c r="B4945" s="26">
        <v>1765</v>
      </c>
      <c r="P4945" s="39" t="s">
        <v>3434</v>
      </c>
    </row>
    <row r="4946" spans="2:16" x14ac:dyDescent="0.45">
      <c r="B4946" s="26">
        <v>1766</v>
      </c>
      <c r="P4946" s="39" t="s">
        <v>2284</v>
      </c>
    </row>
    <row r="4947" spans="2:16" x14ac:dyDescent="0.45">
      <c r="B4947" s="26">
        <v>1767</v>
      </c>
      <c r="P4947" s="39" t="s">
        <v>3435</v>
      </c>
    </row>
    <row r="4948" spans="2:16" x14ac:dyDescent="0.45">
      <c r="B4948" s="26">
        <v>1768</v>
      </c>
      <c r="P4948" s="39" t="s">
        <v>3436</v>
      </c>
    </row>
    <row r="4949" spans="2:16" x14ac:dyDescent="0.45">
      <c r="B4949" s="26">
        <v>1769</v>
      </c>
      <c r="P4949" s="39" t="s">
        <v>3435</v>
      </c>
    </row>
    <row r="4950" spans="2:16" x14ac:dyDescent="0.45">
      <c r="B4950" s="26">
        <v>1770</v>
      </c>
      <c r="P4950" s="39" t="s">
        <v>3437</v>
      </c>
    </row>
    <row r="4951" spans="2:16" x14ac:dyDescent="0.45">
      <c r="B4951" s="26">
        <v>1771</v>
      </c>
      <c r="P4951" s="39" t="s">
        <v>3438</v>
      </c>
    </row>
    <row r="4952" spans="2:16" x14ac:dyDescent="0.45">
      <c r="B4952" s="26">
        <v>1772</v>
      </c>
      <c r="P4952" s="39" t="s">
        <v>3439</v>
      </c>
    </row>
    <row r="4953" spans="2:16" x14ac:dyDescent="0.45">
      <c r="B4953" s="26">
        <v>1773</v>
      </c>
      <c r="P4953" s="39" t="s">
        <v>3440</v>
      </c>
    </row>
    <row r="4954" spans="2:16" x14ac:dyDescent="0.45">
      <c r="B4954" s="26">
        <v>1774</v>
      </c>
      <c r="P4954" s="39" t="s">
        <v>3441</v>
      </c>
    </row>
    <row r="4955" spans="2:16" x14ac:dyDescent="0.45">
      <c r="B4955" s="26">
        <v>1775</v>
      </c>
      <c r="P4955" s="39" t="s">
        <v>3442</v>
      </c>
    </row>
    <row r="4956" spans="2:16" x14ac:dyDescent="0.45">
      <c r="B4956" s="26">
        <v>1776</v>
      </c>
      <c r="P4956" s="39" t="s">
        <v>3443</v>
      </c>
    </row>
    <row r="4957" spans="2:16" x14ac:dyDescent="0.45">
      <c r="B4957" s="26">
        <v>1777</v>
      </c>
      <c r="P4957" s="39" t="s">
        <v>3444</v>
      </c>
    </row>
    <row r="4958" spans="2:16" x14ac:dyDescent="0.45">
      <c r="B4958" s="26">
        <v>1778</v>
      </c>
      <c r="P4958" s="39" t="s">
        <v>2284</v>
      </c>
    </row>
    <row r="4959" spans="2:16" x14ac:dyDescent="0.45">
      <c r="B4959" s="26">
        <v>1779</v>
      </c>
      <c r="P4959" s="39" t="s">
        <v>3445</v>
      </c>
    </row>
    <row r="4960" spans="2:16" x14ac:dyDescent="0.45">
      <c r="B4960" s="26">
        <v>1780</v>
      </c>
      <c r="P4960" s="39" t="s">
        <v>3446</v>
      </c>
    </row>
    <row r="4961" spans="2:16" x14ac:dyDescent="0.45">
      <c r="B4961" s="26">
        <v>1781</v>
      </c>
      <c r="P4961" s="39" t="s">
        <v>2284</v>
      </c>
    </row>
    <row r="4962" spans="2:16" x14ac:dyDescent="0.45">
      <c r="B4962" s="26">
        <v>1782</v>
      </c>
      <c r="P4962" s="39" t="s">
        <v>3447</v>
      </c>
    </row>
    <row r="4963" spans="2:16" x14ac:dyDescent="0.45">
      <c r="B4963" s="26">
        <v>1783</v>
      </c>
      <c r="P4963" s="39" t="s">
        <v>3448</v>
      </c>
    </row>
    <row r="4964" spans="2:16" x14ac:dyDescent="0.45">
      <c r="B4964" s="26">
        <v>1784</v>
      </c>
      <c r="P4964" s="39" t="s">
        <v>3449</v>
      </c>
    </row>
    <row r="4965" spans="2:16" x14ac:dyDescent="0.45">
      <c r="B4965" s="26">
        <v>1785</v>
      </c>
      <c r="P4965" s="39" t="s">
        <v>3450</v>
      </c>
    </row>
    <row r="4966" spans="2:16" x14ac:dyDescent="0.45">
      <c r="B4966" s="26">
        <v>1786</v>
      </c>
      <c r="P4966" s="39" t="s">
        <v>3451</v>
      </c>
    </row>
    <row r="4967" spans="2:16" x14ac:dyDescent="0.45">
      <c r="B4967" s="26">
        <v>1787</v>
      </c>
      <c r="P4967" s="39" t="s">
        <v>3452</v>
      </c>
    </row>
    <row r="4968" spans="2:16" x14ac:dyDescent="0.45">
      <c r="B4968" s="26">
        <v>1788</v>
      </c>
      <c r="P4968" s="39" t="s">
        <v>3453</v>
      </c>
    </row>
    <row r="4969" spans="2:16" x14ac:dyDescent="0.45">
      <c r="B4969" s="26">
        <v>1789</v>
      </c>
      <c r="P4969" s="39" t="s">
        <v>2284</v>
      </c>
    </row>
    <row r="4970" spans="2:16" x14ac:dyDescent="0.45">
      <c r="B4970" s="26">
        <v>1790</v>
      </c>
      <c r="P4970" s="39" t="s">
        <v>3454</v>
      </c>
    </row>
    <row r="4971" spans="2:16" x14ac:dyDescent="0.45">
      <c r="B4971" s="26">
        <v>1791</v>
      </c>
      <c r="P4971" s="39" t="s">
        <v>3455</v>
      </c>
    </row>
    <row r="4972" spans="2:16" x14ac:dyDescent="0.45">
      <c r="B4972" s="26">
        <v>1792</v>
      </c>
      <c r="P4972" s="39" t="s">
        <v>3456</v>
      </c>
    </row>
    <row r="4973" spans="2:16" x14ac:dyDescent="0.45">
      <c r="B4973" s="26">
        <v>1793</v>
      </c>
      <c r="P4973" s="39" t="s">
        <v>3457</v>
      </c>
    </row>
    <row r="4974" spans="2:16" x14ac:dyDescent="0.45">
      <c r="B4974" s="26">
        <v>1794</v>
      </c>
      <c r="P4974" s="39" t="s">
        <v>3458</v>
      </c>
    </row>
    <row r="4975" spans="2:16" x14ac:dyDescent="0.45">
      <c r="B4975" s="26">
        <v>1795</v>
      </c>
      <c r="P4975" s="39" t="s">
        <v>3459</v>
      </c>
    </row>
    <row r="4976" spans="2:16" x14ac:dyDescent="0.45">
      <c r="B4976" s="26">
        <v>1796</v>
      </c>
      <c r="P4976" s="39" t="s">
        <v>3460</v>
      </c>
    </row>
    <row r="4977" spans="2:16" x14ac:dyDescent="0.45">
      <c r="B4977" s="26">
        <v>1797</v>
      </c>
      <c r="P4977" s="39" t="s">
        <v>3461</v>
      </c>
    </row>
    <row r="4978" spans="2:16" x14ac:dyDescent="0.45">
      <c r="B4978" s="26">
        <v>1798</v>
      </c>
      <c r="P4978" s="39" t="s">
        <v>1696</v>
      </c>
    </row>
    <row r="4979" spans="2:16" x14ac:dyDescent="0.45">
      <c r="B4979" s="26">
        <v>1799</v>
      </c>
      <c r="P4979" s="39" t="s">
        <v>3462</v>
      </c>
    </row>
    <row r="4980" spans="2:16" x14ac:dyDescent="0.45">
      <c r="B4980" s="26">
        <v>1800</v>
      </c>
      <c r="P4980" s="39" t="s">
        <v>3463</v>
      </c>
    </row>
    <row r="4981" spans="2:16" x14ac:dyDescent="0.45">
      <c r="B4981" s="26">
        <v>1801</v>
      </c>
      <c r="P4981" s="39" t="s">
        <v>3464</v>
      </c>
    </row>
    <row r="4982" spans="2:16" x14ac:dyDescent="0.45">
      <c r="B4982" s="26">
        <v>1802</v>
      </c>
      <c r="P4982" s="39" t="s">
        <v>3465</v>
      </c>
    </row>
    <row r="4983" spans="2:16" x14ac:dyDescent="0.45">
      <c r="B4983" s="26">
        <v>1803</v>
      </c>
      <c r="P4983" s="39" t="s">
        <v>3466</v>
      </c>
    </row>
    <row r="4984" spans="2:16" x14ac:dyDescent="0.45">
      <c r="B4984" s="26">
        <v>1804</v>
      </c>
      <c r="P4984" s="39" t="s">
        <v>2284</v>
      </c>
    </row>
    <row r="4985" spans="2:16" x14ac:dyDescent="0.45">
      <c r="B4985" s="26">
        <v>1805</v>
      </c>
      <c r="P4985" s="39" t="s">
        <v>3467</v>
      </c>
    </row>
    <row r="4986" spans="2:16" x14ac:dyDescent="0.45">
      <c r="B4986" s="26">
        <v>1806</v>
      </c>
      <c r="P4986" s="39" t="s">
        <v>3468</v>
      </c>
    </row>
    <row r="4987" spans="2:16" x14ac:dyDescent="0.45">
      <c r="B4987" s="26">
        <v>1807</v>
      </c>
      <c r="P4987" s="39" t="s">
        <v>3469</v>
      </c>
    </row>
    <row r="4988" spans="2:16" x14ac:dyDescent="0.45">
      <c r="B4988" s="26">
        <v>1808</v>
      </c>
      <c r="P4988" s="39" t="s">
        <v>3470</v>
      </c>
    </row>
    <row r="4989" spans="2:16" x14ac:dyDescent="0.45">
      <c r="B4989" s="26">
        <v>1809</v>
      </c>
      <c r="P4989" s="39" t="s">
        <v>3471</v>
      </c>
    </row>
    <row r="4990" spans="2:16" x14ac:dyDescent="0.45">
      <c r="B4990" s="26">
        <v>1810</v>
      </c>
      <c r="P4990" s="39" t="s">
        <v>3472</v>
      </c>
    </row>
    <row r="4991" spans="2:16" x14ac:dyDescent="0.45">
      <c r="B4991" s="26">
        <v>1811</v>
      </c>
      <c r="P4991" s="39" t="s">
        <v>3473</v>
      </c>
    </row>
    <row r="4992" spans="2:16" x14ac:dyDescent="0.45">
      <c r="B4992" s="26">
        <v>1812</v>
      </c>
      <c r="P4992" s="39" t="s">
        <v>3474</v>
      </c>
    </row>
    <row r="4993" spans="2:16" x14ac:dyDescent="0.45">
      <c r="B4993" s="26">
        <v>1813</v>
      </c>
      <c r="P4993" s="39" t="s">
        <v>3475</v>
      </c>
    </row>
    <row r="4994" spans="2:16" x14ac:dyDescent="0.45">
      <c r="B4994" s="26">
        <v>1814</v>
      </c>
      <c r="P4994" s="39" t="s">
        <v>3476</v>
      </c>
    </row>
    <row r="4995" spans="2:16" x14ac:dyDescent="0.45">
      <c r="B4995" s="26">
        <v>1815</v>
      </c>
      <c r="P4995" s="39" t="s">
        <v>3477</v>
      </c>
    </row>
    <row r="4996" spans="2:16" x14ac:dyDescent="0.45">
      <c r="B4996" s="26">
        <v>1816</v>
      </c>
      <c r="P4996" s="39" t="s">
        <v>2284</v>
      </c>
    </row>
    <row r="4997" spans="2:16" x14ac:dyDescent="0.45">
      <c r="B4997" s="26">
        <v>1817</v>
      </c>
      <c r="P4997" s="39" t="s">
        <v>3478</v>
      </c>
    </row>
    <row r="4998" spans="2:16" x14ac:dyDescent="0.45">
      <c r="B4998" s="26">
        <v>1818</v>
      </c>
      <c r="P4998" s="39" t="s">
        <v>3479</v>
      </c>
    </row>
    <row r="4999" spans="2:16" x14ac:dyDescent="0.45">
      <c r="B4999" s="26">
        <v>1819</v>
      </c>
      <c r="P4999" s="39" t="s">
        <v>3480</v>
      </c>
    </row>
    <row r="5000" spans="2:16" x14ac:dyDescent="0.45">
      <c r="B5000" s="26">
        <v>1820</v>
      </c>
      <c r="P5000" s="39" t="s">
        <v>3481</v>
      </c>
    </row>
    <row r="5001" spans="2:16" x14ac:dyDescent="0.45">
      <c r="B5001" s="26">
        <v>1821</v>
      </c>
      <c r="P5001" s="39" t="s">
        <v>3482</v>
      </c>
    </row>
    <row r="5002" spans="2:16" x14ac:dyDescent="0.45">
      <c r="B5002" s="26">
        <v>1822</v>
      </c>
      <c r="P5002" s="39" t="s">
        <v>3483</v>
      </c>
    </row>
    <row r="5003" spans="2:16" x14ac:dyDescent="0.45">
      <c r="B5003" s="26">
        <v>1823</v>
      </c>
      <c r="P5003" s="39" t="s">
        <v>3484</v>
      </c>
    </row>
    <row r="5004" spans="2:16" x14ac:dyDescent="0.45">
      <c r="B5004" s="26">
        <v>1824</v>
      </c>
      <c r="P5004" s="39" t="s">
        <v>2284</v>
      </c>
    </row>
    <row r="5005" spans="2:16" x14ac:dyDescent="0.45">
      <c r="B5005" s="26">
        <v>1825</v>
      </c>
      <c r="P5005" s="39" t="s">
        <v>3421</v>
      </c>
    </row>
    <row r="5006" spans="2:16" x14ac:dyDescent="0.45">
      <c r="B5006" s="26">
        <v>1826</v>
      </c>
      <c r="P5006" s="39" t="s">
        <v>3485</v>
      </c>
    </row>
    <row r="5007" spans="2:16" x14ac:dyDescent="0.45">
      <c r="B5007" s="26">
        <v>1827</v>
      </c>
      <c r="P5007" s="39" t="s">
        <v>3486</v>
      </c>
    </row>
    <row r="5008" spans="2:16" x14ac:dyDescent="0.45">
      <c r="B5008" s="26">
        <v>1828</v>
      </c>
      <c r="P5008" s="39" t="s">
        <v>3431</v>
      </c>
    </row>
    <row r="5009" spans="2:16" x14ac:dyDescent="0.45">
      <c r="B5009" s="26">
        <v>1829</v>
      </c>
      <c r="P5009" s="39" t="s">
        <v>3088</v>
      </c>
    </row>
    <row r="5010" spans="2:16" x14ac:dyDescent="0.45">
      <c r="B5010" s="26">
        <v>1830</v>
      </c>
      <c r="P5010" s="39" t="s">
        <v>3487</v>
      </c>
    </row>
    <row r="5011" spans="2:16" x14ac:dyDescent="0.45">
      <c r="B5011" s="26">
        <v>1831</v>
      </c>
      <c r="P5011" s="39" t="s">
        <v>3424</v>
      </c>
    </row>
    <row r="5012" spans="2:16" x14ac:dyDescent="0.45">
      <c r="B5012" s="26">
        <v>1832</v>
      </c>
      <c r="P5012" s="39" t="s">
        <v>3425</v>
      </c>
    </row>
    <row r="5013" spans="2:16" x14ac:dyDescent="0.45">
      <c r="B5013" s="26">
        <v>1833</v>
      </c>
      <c r="P5013" s="39" t="s">
        <v>3088</v>
      </c>
    </row>
    <row r="5014" spans="2:16" x14ac:dyDescent="0.45">
      <c r="B5014" s="26">
        <v>1834</v>
      </c>
      <c r="P5014" s="39" t="s">
        <v>3488</v>
      </c>
    </row>
    <row r="5015" spans="2:16" x14ac:dyDescent="0.45">
      <c r="B5015" s="26">
        <v>1835</v>
      </c>
      <c r="P5015" s="39" t="s">
        <v>3489</v>
      </c>
    </row>
    <row r="5016" spans="2:16" x14ac:dyDescent="0.45">
      <c r="B5016" s="26">
        <v>1836</v>
      </c>
      <c r="P5016" s="39" t="s">
        <v>3490</v>
      </c>
    </row>
    <row r="5017" spans="2:16" x14ac:dyDescent="0.45">
      <c r="B5017" s="26">
        <v>1837</v>
      </c>
      <c r="P5017" s="39" t="s">
        <v>3491</v>
      </c>
    </row>
    <row r="5018" spans="2:16" x14ac:dyDescent="0.45">
      <c r="B5018" s="26">
        <v>1838</v>
      </c>
      <c r="P5018" s="39" t="s">
        <v>3492</v>
      </c>
    </row>
    <row r="5019" spans="2:16" x14ac:dyDescent="0.45">
      <c r="B5019" s="26">
        <v>1839</v>
      </c>
      <c r="P5019" s="39" t="s">
        <v>3493</v>
      </c>
    </row>
    <row r="5020" spans="2:16" x14ac:dyDescent="0.45">
      <c r="B5020" s="26">
        <v>1840</v>
      </c>
      <c r="P5020" s="39" t="s">
        <v>3494</v>
      </c>
    </row>
    <row r="5021" spans="2:16" x14ac:dyDescent="0.45">
      <c r="B5021" s="26">
        <v>1841</v>
      </c>
      <c r="P5021" s="39" t="s">
        <v>3495</v>
      </c>
    </row>
    <row r="5022" spans="2:16" x14ac:dyDescent="0.45">
      <c r="B5022" s="26">
        <v>1842</v>
      </c>
      <c r="P5022" s="39" t="s">
        <v>3496</v>
      </c>
    </row>
    <row r="5023" spans="2:16" x14ac:dyDescent="0.45">
      <c r="B5023" s="26">
        <v>1843</v>
      </c>
      <c r="P5023" s="39" t="s">
        <v>3497</v>
      </c>
    </row>
    <row r="5024" spans="2:16" x14ac:dyDescent="0.45">
      <c r="B5024" s="26">
        <v>1844</v>
      </c>
      <c r="P5024" s="39" t="s">
        <v>3498</v>
      </c>
    </row>
    <row r="5025" spans="2:16" x14ac:dyDescent="0.45">
      <c r="B5025" s="26">
        <v>1845</v>
      </c>
      <c r="P5025" s="39" t="s">
        <v>3499</v>
      </c>
    </row>
    <row r="5026" spans="2:16" x14ac:dyDescent="0.45">
      <c r="B5026" s="26">
        <v>1846</v>
      </c>
      <c r="P5026" s="39" t="s">
        <v>3500</v>
      </c>
    </row>
    <row r="5027" spans="2:16" x14ac:dyDescent="0.45">
      <c r="B5027" s="26">
        <v>1847</v>
      </c>
      <c r="P5027" s="39" t="s">
        <v>3501</v>
      </c>
    </row>
    <row r="5028" spans="2:16" x14ac:dyDescent="0.45">
      <c r="B5028" s="26">
        <v>1848</v>
      </c>
      <c r="P5028" s="39" t="s">
        <v>3502</v>
      </c>
    </row>
    <row r="5029" spans="2:16" x14ac:dyDescent="0.45">
      <c r="B5029" s="26">
        <v>1849</v>
      </c>
      <c r="P5029" s="39" t="s">
        <v>3503</v>
      </c>
    </row>
    <row r="5030" spans="2:16" x14ac:dyDescent="0.45">
      <c r="B5030" s="26">
        <v>1850</v>
      </c>
      <c r="P5030" s="39" t="s">
        <v>2284</v>
      </c>
    </row>
    <row r="5031" spans="2:16" x14ac:dyDescent="0.45">
      <c r="B5031" s="26">
        <v>1851</v>
      </c>
      <c r="P5031" s="39" t="s">
        <v>1711</v>
      </c>
    </row>
    <row r="5032" spans="2:16" x14ac:dyDescent="0.45">
      <c r="B5032" s="26">
        <v>1852</v>
      </c>
      <c r="P5032" s="39" t="s">
        <v>2284</v>
      </c>
    </row>
    <row r="5033" spans="2:16" x14ac:dyDescent="0.45">
      <c r="B5033" s="26">
        <v>1853</v>
      </c>
      <c r="P5033" s="39" t="s">
        <v>3504</v>
      </c>
    </row>
    <row r="5034" spans="2:16" x14ac:dyDescent="0.45">
      <c r="B5034" s="26">
        <v>1854</v>
      </c>
      <c r="P5034" s="39" t="s">
        <v>3505</v>
      </c>
    </row>
    <row r="5035" spans="2:16" x14ac:dyDescent="0.45">
      <c r="B5035" s="26">
        <v>1855</v>
      </c>
      <c r="P5035" s="39" t="s">
        <v>3506</v>
      </c>
    </row>
    <row r="5036" spans="2:16" x14ac:dyDescent="0.45">
      <c r="B5036" s="26">
        <v>1856</v>
      </c>
      <c r="P5036" s="39" t="s">
        <v>3507</v>
      </c>
    </row>
    <row r="5037" spans="2:16" x14ac:dyDescent="0.45">
      <c r="B5037" s="26">
        <v>1857</v>
      </c>
      <c r="P5037" s="39" t="s">
        <v>3508</v>
      </c>
    </row>
    <row r="5038" spans="2:16" x14ac:dyDescent="0.45">
      <c r="B5038" s="26">
        <v>1858</v>
      </c>
      <c r="P5038" s="39" t="s">
        <v>3509</v>
      </c>
    </row>
    <row r="5039" spans="2:16" x14ac:dyDescent="0.45">
      <c r="B5039" s="26">
        <v>1859</v>
      </c>
      <c r="P5039" s="39" t="s">
        <v>3510</v>
      </c>
    </row>
    <row r="5040" spans="2:16" x14ac:dyDescent="0.45">
      <c r="B5040" s="26">
        <v>1860</v>
      </c>
      <c r="P5040" s="39" t="s">
        <v>3511</v>
      </c>
    </row>
    <row r="5041" spans="2:16" x14ac:dyDescent="0.45">
      <c r="B5041" s="26">
        <v>1861</v>
      </c>
      <c r="P5041" s="39" t="s">
        <v>3512</v>
      </c>
    </row>
    <row r="5042" spans="2:16" x14ac:dyDescent="0.45">
      <c r="B5042" s="26">
        <v>1862</v>
      </c>
      <c r="P5042" s="39" t="s">
        <v>3513</v>
      </c>
    </row>
    <row r="5043" spans="2:16" x14ac:dyDescent="0.45">
      <c r="B5043" s="26">
        <v>1863</v>
      </c>
      <c r="P5043" s="39" t="s">
        <v>1714</v>
      </c>
    </row>
    <row r="5044" spans="2:16" x14ac:dyDescent="0.45">
      <c r="B5044" s="26">
        <v>1864</v>
      </c>
      <c r="P5044" s="39" t="s">
        <v>1714</v>
      </c>
    </row>
    <row r="5045" spans="2:16" x14ac:dyDescent="0.45">
      <c r="B5045" s="26">
        <v>1865</v>
      </c>
      <c r="P5045" s="39" t="s">
        <v>3514</v>
      </c>
    </row>
    <row r="5046" spans="2:16" x14ac:dyDescent="0.45">
      <c r="B5046" s="26">
        <v>1866</v>
      </c>
      <c r="P5046" s="39" t="s">
        <v>3515</v>
      </c>
    </row>
    <row r="5047" spans="2:16" x14ac:dyDescent="0.45">
      <c r="B5047" s="26">
        <v>1867</v>
      </c>
      <c r="P5047" s="39" t="s">
        <v>3516</v>
      </c>
    </row>
    <row r="5048" spans="2:16" x14ac:dyDescent="0.45">
      <c r="B5048" s="26">
        <v>1868</v>
      </c>
      <c r="P5048" s="39" t="s">
        <v>3517</v>
      </c>
    </row>
    <row r="5049" spans="2:16" x14ac:dyDescent="0.45">
      <c r="B5049" s="26">
        <v>1869</v>
      </c>
      <c r="P5049" s="39" t="s">
        <v>3518</v>
      </c>
    </row>
    <row r="5050" spans="2:16" x14ac:dyDescent="0.45">
      <c r="B5050" s="26">
        <v>1870</v>
      </c>
      <c r="P5050" s="39" t="s">
        <v>3519</v>
      </c>
    </row>
    <row r="5051" spans="2:16" x14ac:dyDescent="0.45">
      <c r="B5051" s="26">
        <v>1871</v>
      </c>
      <c r="P5051" s="39" t="s">
        <v>3520</v>
      </c>
    </row>
    <row r="5052" spans="2:16" x14ac:dyDescent="0.45">
      <c r="B5052" s="26">
        <v>1872</v>
      </c>
      <c r="P5052" s="39" t="s">
        <v>2284</v>
      </c>
    </row>
    <row r="5053" spans="2:16" x14ac:dyDescent="0.45">
      <c r="B5053" s="26">
        <v>1873</v>
      </c>
      <c r="P5053" s="39" t="s">
        <v>3521</v>
      </c>
    </row>
    <row r="5054" spans="2:16" x14ac:dyDescent="0.45">
      <c r="B5054" s="26">
        <v>1874</v>
      </c>
      <c r="P5054" s="39" t="s">
        <v>3522</v>
      </c>
    </row>
    <row r="5055" spans="2:16" x14ac:dyDescent="0.45">
      <c r="B5055" s="26">
        <v>1875</v>
      </c>
      <c r="P5055" s="39" t="s">
        <v>3523</v>
      </c>
    </row>
    <row r="5056" spans="2:16" x14ac:dyDescent="0.45">
      <c r="B5056" s="26">
        <v>1876</v>
      </c>
      <c r="P5056" s="39" t="s">
        <v>3524</v>
      </c>
    </row>
    <row r="5057" spans="2:16" x14ac:dyDescent="0.45">
      <c r="B5057" s="26">
        <v>1877</v>
      </c>
      <c r="P5057" s="39" t="s">
        <v>3525</v>
      </c>
    </row>
    <row r="5058" spans="2:16" x14ac:dyDescent="0.45">
      <c r="B5058" s="26">
        <v>1878</v>
      </c>
      <c r="P5058" s="39" t="s">
        <v>3526</v>
      </c>
    </row>
    <row r="5059" spans="2:16" x14ac:dyDescent="0.45">
      <c r="B5059" s="26">
        <v>1879</v>
      </c>
      <c r="P5059" s="39" t="s">
        <v>3527</v>
      </c>
    </row>
    <row r="5060" spans="2:16" x14ac:dyDescent="0.45">
      <c r="B5060" s="26">
        <v>1880</v>
      </c>
      <c r="P5060" s="39" t="s">
        <v>3528</v>
      </c>
    </row>
    <row r="5061" spans="2:16" x14ac:dyDescent="0.45">
      <c r="B5061" s="26">
        <v>1881</v>
      </c>
      <c r="P5061" s="39" t="s">
        <v>3529</v>
      </c>
    </row>
    <row r="5062" spans="2:16" x14ac:dyDescent="0.45">
      <c r="B5062" s="26">
        <v>1882</v>
      </c>
      <c r="P5062" s="39" t="s">
        <v>3530</v>
      </c>
    </row>
    <row r="5063" spans="2:16" x14ac:dyDescent="0.45">
      <c r="B5063" s="26">
        <v>1883</v>
      </c>
      <c r="P5063" s="39" t="s">
        <v>3531</v>
      </c>
    </row>
    <row r="5064" spans="2:16" x14ac:dyDescent="0.45">
      <c r="B5064" s="26">
        <v>1884</v>
      </c>
      <c r="P5064" s="39" t="s">
        <v>2284</v>
      </c>
    </row>
    <row r="5065" spans="2:16" x14ac:dyDescent="0.45">
      <c r="B5065" s="26">
        <v>1885</v>
      </c>
      <c r="P5065" s="39" t="s">
        <v>3532</v>
      </c>
    </row>
    <row r="5066" spans="2:16" x14ac:dyDescent="0.45">
      <c r="B5066" s="26">
        <v>1886</v>
      </c>
      <c r="P5066" s="39" t="s">
        <v>3533</v>
      </c>
    </row>
    <row r="5067" spans="2:16" x14ac:dyDescent="0.45">
      <c r="B5067" s="26">
        <v>1887</v>
      </c>
      <c r="P5067" s="39" t="s">
        <v>3534</v>
      </c>
    </row>
    <row r="5068" spans="2:16" x14ac:dyDescent="0.45">
      <c r="B5068" s="26">
        <v>1888</v>
      </c>
      <c r="P5068" s="39" t="s">
        <v>3535</v>
      </c>
    </row>
    <row r="5069" spans="2:16" x14ac:dyDescent="0.45">
      <c r="B5069" s="26">
        <v>1889</v>
      </c>
      <c r="P5069" s="39" t="s">
        <v>3536</v>
      </c>
    </row>
    <row r="5070" spans="2:16" x14ac:dyDescent="0.45">
      <c r="B5070" s="26">
        <v>1890</v>
      </c>
      <c r="P5070" s="39" t="s">
        <v>3537</v>
      </c>
    </row>
    <row r="5071" spans="2:16" x14ac:dyDescent="0.45">
      <c r="B5071" s="26">
        <v>1891</v>
      </c>
      <c r="P5071" s="39" t="s">
        <v>3538</v>
      </c>
    </row>
    <row r="5072" spans="2:16" x14ac:dyDescent="0.45">
      <c r="B5072" s="26">
        <v>1892</v>
      </c>
      <c r="P5072" s="39" t="s">
        <v>3539</v>
      </c>
    </row>
    <row r="5073" spans="2:16" x14ac:dyDescent="0.45">
      <c r="B5073" s="26">
        <v>1893</v>
      </c>
      <c r="P5073" s="39" t="s">
        <v>3540</v>
      </c>
    </row>
    <row r="5074" spans="2:16" x14ac:dyDescent="0.45">
      <c r="B5074" s="26">
        <v>1894</v>
      </c>
      <c r="P5074" s="39" t="s">
        <v>3541</v>
      </c>
    </row>
    <row r="5075" spans="2:16" x14ac:dyDescent="0.45">
      <c r="B5075" s="26">
        <v>1895</v>
      </c>
      <c r="P5075" s="39" t="s">
        <v>3542</v>
      </c>
    </row>
    <row r="5076" spans="2:16" x14ac:dyDescent="0.45">
      <c r="B5076" s="26">
        <v>1896</v>
      </c>
      <c r="P5076" s="39" t="s">
        <v>3543</v>
      </c>
    </row>
    <row r="5077" spans="2:16" x14ac:dyDescent="0.45">
      <c r="B5077" s="26">
        <v>1897</v>
      </c>
      <c r="P5077" s="39" t="s">
        <v>3544</v>
      </c>
    </row>
    <row r="5078" spans="2:16" x14ac:dyDescent="0.45">
      <c r="B5078" s="26">
        <v>1898</v>
      </c>
      <c r="P5078" s="39" t="s">
        <v>3545</v>
      </c>
    </row>
    <row r="5079" spans="2:16" x14ac:dyDescent="0.45">
      <c r="B5079" s="26">
        <v>1899</v>
      </c>
      <c r="P5079" s="39" t="s">
        <v>2284</v>
      </c>
    </row>
    <row r="5080" spans="2:16" x14ac:dyDescent="0.45">
      <c r="B5080" s="26">
        <v>1900</v>
      </c>
      <c r="P5080" s="39" t="s">
        <v>3546</v>
      </c>
    </row>
    <row r="5081" spans="2:16" x14ac:dyDescent="0.45">
      <c r="B5081" s="26">
        <v>1901</v>
      </c>
      <c r="P5081" s="39" t="s">
        <v>3547</v>
      </c>
    </row>
    <row r="5082" spans="2:16" x14ac:dyDescent="0.45">
      <c r="B5082" s="26">
        <v>1902</v>
      </c>
      <c r="P5082" s="39" t="s">
        <v>3548</v>
      </c>
    </row>
    <row r="5083" spans="2:16" x14ac:dyDescent="0.45">
      <c r="B5083" s="26">
        <v>1903</v>
      </c>
      <c r="P5083" s="39" t="s">
        <v>3549</v>
      </c>
    </row>
    <row r="5084" spans="2:16" x14ac:dyDescent="0.45">
      <c r="B5084" s="26">
        <v>1904</v>
      </c>
      <c r="P5084" s="39" t="s">
        <v>3550</v>
      </c>
    </row>
    <row r="5085" spans="2:16" x14ac:dyDescent="0.45">
      <c r="B5085" s="26">
        <v>1905</v>
      </c>
      <c r="P5085" s="39" t="s">
        <v>3551</v>
      </c>
    </row>
    <row r="5086" spans="2:16" x14ac:dyDescent="0.45">
      <c r="B5086" s="26">
        <v>1906</v>
      </c>
      <c r="P5086" s="39" t="s">
        <v>3552</v>
      </c>
    </row>
    <row r="5087" spans="2:16" x14ac:dyDescent="0.45">
      <c r="B5087" s="26">
        <v>1907</v>
      </c>
      <c r="P5087" s="39" t="s">
        <v>3553</v>
      </c>
    </row>
    <row r="5088" spans="2:16" x14ac:dyDescent="0.45">
      <c r="B5088" s="26">
        <v>1908</v>
      </c>
      <c r="P5088" s="39" t="s">
        <v>3554</v>
      </c>
    </row>
    <row r="5089" spans="2:16" x14ac:dyDescent="0.45">
      <c r="B5089" s="26">
        <v>1909</v>
      </c>
      <c r="P5089" s="39" t="s">
        <v>3555</v>
      </c>
    </row>
    <row r="5090" spans="2:16" x14ac:dyDescent="0.45">
      <c r="B5090" s="26">
        <v>1910</v>
      </c>
      <c r="P5090" s="39" t="s">
        <v>2284</v>
      </c>
    </row>
    <row r="5091" spans="2:16" x14ac:dyDescent="0.45">
      <c r="B5091" s="26">
        <v>1911</v>
      </c>
      <c r="P5091" s="39" t="s">
        <v>3556</v>
      </c>
    </row>
    <row r="5092" spans="2:16" x14ac:dyDescent="0.45">
      <c r="B5092" s="26">
        <v>1912</v>
      </c>
      <c r="P5092" s="39" t="s">
        <v>3557</v>
      </c>
    </row>
    <row r="5093" spans="2:16" x14ac:dyDescent="0.45">
      <c r="B5093" s="26">
        <v>1913</v>
      </c>
      <c r="P5093" s="39" t="s">
        <v>3558</v>
      </c>
    </row>
    <row r="5094" spans="2:16" x14ac:dyDescent="0.45">
      <c r="B5094" s="26">
        <v>1914</v>
      </c>
      <c r="P5094" s="39" t="s">
        <v>3559</v>
      </c>
    </row>
    <row r="5095" spans="2:16" x14ac:dyDescent="0.45">
      <c r="B5095" s="26">
        <v>1915</v>
      </c>
      <c r="P5095" s="39" t="s">
        <v>3560</v>
      </c>
    </row>
    <row r="5096" spans="2:16" x14ac:dyDescent="0.45">
      <c r="B5096" s="26">
        <v>1916</v>
      </c>
      <c r="P5096" s="39" t="s">
        <v>3561</v>
      </c>
    </row>
    <row r="5097" spans="2:16" x14ac:dyDescent="0.45">
      <c r="B5097" s="26">
        <v>1917</v>
      </c>
      <c r="P5097" s="39" t="s">
        <v>3562</v>
      </c>
    </row>
    <row r="5098" spans="2:16" x14ac:dyDescent="0.45">
      <c r="B5098" s="26">
        <v>1918</v>
      </c>
      <c r="P5098" s="39" t="s">
        <v>3563</v>
      </c>
    </row>
    <row r="5099" spans="2:16" x14ac:dyDescent="0.45">
      <c r="B5099" s="26">
        <v>1919</v>
      </c>
      <c r="P5099" s="39" t="s">
        <v>3564</v>
      </c>
    </row>
    <row r="5100" spans="2:16" x14ac:dyDescent="0.45">
      <c r="B5100" s="26">
        <v>1920</v>
      </c>
      <c r="P5100" s="39" t="s">
        <v>2284</v>
      </c>
    </row>
    <row r="5101" spans="2:16" x14ac:dyDescent="0.45">
      <c r="B5101" s="26">
        <v>1921</v>
      </c>
      <c r="P5101" s="39" t="s">
        <v>3565</v>
      </c>
    </row>
    <row r="5102" spans="2:16" x14ac:dyDescent="0.45">
      <c r="B5102" s="26">
        <v>1922</v>
      </c>
      <c r="P5102" s="39" t="s">
        <v>3566</v>
      </c>
    </row>
    <row r="5103" spans="2:16" x14ac:dyDescent="0.45">
      <c r="B5103" s="26">
        <v>1923</v>
      </c>
      <c r="P5103" s="39" t="s">
        <v>3567</v>
      </c>
    </row>
    <row r="5104" spans="2:16" x14ac:dyDescent="0.45">
      <c r="B5104" s="26">
        <v>1924</v>
      </c>
      <c r="P5104" s="39" t="s">
        <v>2284</v>
      </c>
    </row>
    <row r="5105" spans="2:16" x14ac:dyDescent="0.45">
      <c r="B5105" s="26">
        <v>1925</v>
      </c>
      <c r="P5105" s="39" t="s">
        <v>3568</v>
      </c>
    </row>
    <row r="5106" spans="2:16" x14ac:dyDescent="0.45">
      <c r="B5106" s="26">
        <v>1926</v>
      </c>
      <c r="P5106" s="39" t="s">
        <v>2284</v>
      </c>
    </row>
    <row r="5107" spans="2:16" x14ac:dyDescent="0.45">
      <c r="B5107" s="26">
        <v>1927</v>
      </c>
      <c r="P5107" s="39" t="s">
        <v>3569</v>
      </c>
    </row>
    <row r="5108" spans="2:16" x14ac:dyDescent="0.45">
      <c r="B5108" s="26">
        <v>1928</v>
      </c>
      <c r="P5108" s="39" t="s">
        <v>3570</v>
      </c>
    </row>
    <row r="5109" spans="2:16" x14ac:dyDescent="0.45">
      <c r="B5109" s="26">
        <v>1929</v>
      </c>
      <c r="P5109" s="39" t="s">
        <v>3571</v>
      </c>
    </row>
    <row r="5110" spans="2:16" x14ac:dyDescent="0.45">
      <c r="B5110" s="26">
        <v>1930</v>
      </c>
      <c r="P5110" s="39" t="s">
        <v>3572</v>
      </c>
    </row>
    <row r="5111" spans="2:16" x14ac:dyDescent="0.45">
      <c r="B5111" s="26">
        <v>1931</v>
      </c>
      <c r="P5111" s="39" t="s">
        <v>3573</v>
      </c>
    </row>
    <row r="5112" spans="2:16" x14ac:dyDescent="0.45">
      <c r="B5112" s="26">
        <v>1932</v>
      </c>
      <c r="P5112" s="39" t="s">
        <v>3574</v>
      </c>
    </row>
    <row r="5113" spans="2:16" x14ac:dyDescent="0.45">
      <c r="B5113" s="26">
        <v>1933</v>
      </c>
      <c r="P5113" s="39" t="s">
        <v>3575</v>
      </c>
    </row>
    <row r="5114" spans="2:16" x14ac:dyDescent="0.45">
      <c r="B5114" s="26">
        <v>1934</v>
      </c>
      <c r="P5114" s="39" t="s">
        <v>3576</v>
      </c>
    </row>
    <row r="5115" spans="2:16" x14ac:dyDescent="0.45">
      <c r="B5115" s="26">
        <v>1935</v>
      </c>
      <c r="P5115" s="39" t="s">
        <v>3577</v>
      </c>
    </row>
    <row r="5116" spans="2:16" x14ac:dyDescent="0.45">
      <c r="B5116" s="26">
        <v>1936</v>
      </c>
      <c r="P5116" s="39" t="s">
        <v>3578</v>
      </c>
    </row>
    <row r="5117" spans="2:16" x14ac:dyDescent="0.45">
      <c r="B5117" s="26">
        <v>1937</v>
      </c>
      <c r="P5117" s="39" t="s">
        <v>3579</v>
      </c>
    </row>
    <row r="5118" spans="2:16" x14ac:dyDescent="0.45">
      <c r="B5118" s="26">
        <v>1938</v>
      </c>
      <c r="P5118" s="39" t="s">
        <v>3580</v>
      </c>
    </row>
    <row r="5119" spans="2:16" x14ac:dyDescent="0.45">
      <c r="B5119" s="26">
        <v>1939</v>
      </c>
      <c r="P5119" s="39" t="s">
        <v>3581</v>
      </c>
    </row>
    <row r="5120" spans="2:16" x14ac:dyDescent="0.45">
      <c r="B5120" s="26">
        <v>1940</v>
      </c>
      <c r="P5120" s="39" t="s">
        <v>3582</v>
      </c>
    </row>
    <row r="5121" spans="2:16" x14ac:dyDescent="0.45">
      <c r="B5121" s="26">
        <v>1941</v>
      </c>
      <c r="P5121" s="39" t="s">
        <v>3583</v>
      </c>
    </row>
    <row r="5122" spans="2:16" x14ac:dyDescent="0.45">
      <c r="B5122" s="26">
        <v>1942</v>
      </c>
      <c r="P5122" s="39" t="s">
        <v>3584</v>
      </c>
    </row>
    <row r="5123" spans="2:16" x14ac:dyDescent="0.45">
      <c r="B5123" s="26">
        <v>1943</v>
      </c>
      <c r="P5123" s="39" t="s">
        <v>3585</v>
      </c>
    </row>
    <row r="5124" spans="2:16" x14ac:dyDescent="0.45">
      <c r="B5124" s="26">
        <v>1944</v>
      </c>
      <c r="P5124" s="39" t="s">
        <v>2284</v>
      </c>
    </row>
    <row r="5125" spans="2:16" x14ac:dyDescent="0.45">
      <c r="B5125" s="26">
        <v>1945</v>
      </c>
      <c r="P5125" s="39" t="s">
        <v>3586</v>
      </c>
    </row>
    <row r="5126" spans="2:16" x14ac:dyDescent="0.45">
      <c r="B5126" s="26">
        <v>1946</v>
      </c>
      <c r="P5126" s="39" t="s">
        <v>3587</v>
      </c>
    </row>
    <row r="5127" spans="2:16" x14ac:dyDescent="0.45">
      <c r="B5127" s="26">
        <v>1947</v>
      </c>
      <c r="P5127" s="39" t="s">
        <v>3588</v>
      </c>
    </row>
    <row r="5128" spans="2:16" x14ac:dyDescent="0.45">
      <c r="B5128" s="26">
        <v>1948</v>
      </c>
      <c r="P5128" s="39" t="s">
        <v>3589</v>
      </c>
    </row>
    <row r="5129" spans="2:16" x14ac:dyDescent="0.45">
      <c r="B5129" s="26">
        <v>1949</v>
      </c>
      <c r="P5129" s="39" t="s">
        <v>3590</v>
      </c>
    </row>
    <row r="5130" spans="2:16" x14ac:dyDescent="0.45">
      <c r="B5130" s="26">
        <v>1950</v>
      </c>
      <c r="P5130" s="39" t="s">
        <v>3591</v>
      </c>
    </row>
    <row r="5131" spans="2:16" x14ac:dyDescent="0.45">
      <c r="B5131" s="26">
        <v>1951</v>
      </c>
      <c r="P5131" s="39" t="s">
        <v>3592</v>
      </c>
    </row>
    <row r="5132" spans="2:16" x14ac:dyDescent="0.45">
      <c r="B5132" s="26">
        <v>1952</v>
      </c>
      <c r="P5132" s="39" t="s">
        <v>3593</v>
      </c>
    </row>
    <row r="5133" spans="2:16" x14ac:dyDescent="0.45">
      <c r="B5133" s="26">
        <v>1953</v>
      </c>
      <c r="P5133" s="39" t="s">
        <v>2284</v>
      </c>
    </row>
    <row r="5134" spans="2:16" x14ac:dyDescent="0.45">
      <c r="B5134" s="26">
        <v>1954</v>
      </c>
      <c r="P5134" s="39" t="s">
        <v>3594</v>
      </c>
    </row>
    <row r="5135" spans="2:16" x14ac:dyDescent="0.45">
      <c r="B5135" s="26">
        <v>1955</v>
      </c>
      <c r="P5135" s="39" t="s">
        <v>3595</v>
      </c>
    </row>
    <row r="5136" spans="2:16" x14ac:dyDescent="0.45">
      <c r="B5136" s="26">
        <v>1956</v>
      </c>
      <c r="P5136" s="39" t="s">
        <v>3596</v>
      </c>
    </row>
    <row r="5137" spans="2:16" x14ac:dyDescent="0.45">
      <c r="B5137" s="26">
        <v>1957</v>
      </c>
      <c r="P5137" s="39" t="s">
        <v>3597</v>
      </c>
    </row>
    <row r="5138" spans="2:16" x14ac:dyDescent="0.45">
      <c r="B5138" s="26">
        <v>1958</v>
      </c>
      <c r="P5138" s="39" t="s">
        <v>3598</v>
      </c>
    </row>
    <row r="5139" spans="2:16" x14ac:dyDescent="0.45">
      <c r="B5139" s="26">
        <v>1959</v>
      </c>
      <c r="P5139" s="39" t="s">
        <v>3599</v>
      </c>
    </row>
    <row r="5140" spans="2:16" x14ac:dyDescent="0.45">
      <c r="B5140" s="26">
        <v>1960</v>
      </c>
      <c r="P5140" s="39" t="s">
        <v>3600</v>
      </c>
    </row>
    <row r="5141" spans="2:16" x14ac:dyDescent="0.45">
      <c r="B5141" s="26">
        <v>1961</v>
      </c>
      <c r="P5141" s="39" t="s">
        <v>3601</v>
      </c>
    </row>
    <row r="5142" spans="2:16" x14ac:dyDescent="0.45">
      <c r="B5142" s="26">
        <v>1962</v>
      </c>
      <c r="P5142" s="39" t="s">
        <v>3602</v>
      </c>
    </row>
    <row r="5143" spans="2:16" x14ac:dyDescent="0.45">
      <c r="B5143" s="26">
        <v>1963</v>
      </c>
      <c r="P5143" s="39" t="s">
        <v>2284</v>
      </c>
    </row>
    <row r="5144" spans="2:16" x14ac:dyDescent="0.45">
      <c r="B5144" s="26">
        <v>1964</v>
      </c>
      <c r="P5144" s="39" t="s">
        <v>3603</v>
      </c>
    </row>
    <row r="5145" spans="2:16" x14ac:dyDescent="0.45">
      <c r="B5145" s="26">
        <v>1965</v>
      </c>
      <c r="P5145" s="39" t="s">
        <v>3604</v>
      </c>
    </row>
    <row r="5146" spans="2:16" x14ac:dyDescent="0.45">
      <c r="B5146" s="26">
        <v>1966</v>
      </c>
      <c r="P5146" s="39" t="s">
        <v>3605</v>
      </c>
    </row>
    <row r="5147" spans="2:16" x14ac:dyDescent="0.45">
      <c r="B5147" s="26">
        <v>1967</v>
      </c>
      <c r="P5147" s="39" t="s">
        <v>3606</v>
      </c>
    </row>
    <row r="5148" spans="2:16" x14ac:dyDescent="0.45">
      <c r="B5148" s="26">
        <v>1968</v>
      </c>
      <c r="P5148" s="39" t="s">
        <v>3607</v>
      </c>
    </row>
    <row r="5149" spans="2:16" x14ac:dyDescent="0.45">
      <c r="B5149" s="26">
        <v>1969</v>
      </c>
      <c r="P5149" s="39" t="s">
        <v>3608</v>
      </c>
    </row>
    <row r="5150" spans="2:16" x14ac:dyDescent="0.45">
      <c r="B5150" s="26">
        <v>1970</v>
      </c>
      <c r="P5150" s="39" t="s">
        <v>3609</v>
      </c>
    </row>
    <row r="5151" spans="2:16" x14ac:dyDescent="0.45">
      <c r="B5151" s="26">
        <v>1971</v>
      </c>
      <c r="P5151" s="39" t="s">
        <v>3610</v>
      </c>
    </row>
    <row r="5152" spans="2:16" x14ac:dyDescent="0.45">
      <c r="B5152" s="26">
        <v>1972</v>
      </c>
      <c r="P5152" s="39" t="s">
        <v>3611</v>
      </c>
    </row>
    <row r="5153" spans="2:16" x14ac:dyDescent="0.45">
      <c r="B5153" s="26">
        <v>1973</v>
      </c>
      <c r="P5153" s="39" t="s">
        <v>3612</v>
      </c>
    </row>
    <row r="5154" spans="2:16" x14ac:dyDescent="0.45">
      <c r="B5154" s="26">
        <v>1974</v>
      </c>
      <c r="P5154" s="39" t="s">
        <v>3613</v>
      </c>
    </row>
    <row r="5155" spans="2:16" x14ac:dyDescent="0.45">
      <c r="B5155" s="26">
        <v>1975</v>
      </c>
      <c r="P5155" s="39" t="s">
        <v>3614</v>
      </c>
    </row>
    <row r="5156" spans="2:16" x14ac:dyDescent="0.45">
      <c r="B5156" s="26">
        <v>1976</v>
      </c>
      <c r="P5156" s="39" t="s">
        <v>3615</v>
      </c>
    </row>
    <row r="5157" spans="2:16" x14ac:dyDescent="0.45">
      <c r="B5157" s="26">
        <v>1977</v>
      </c>
      <c r="P5157" s="39" t="s">
        <v>3616</v>
      </c>
    </row>
    <row r="5158" spans="2:16" x14ac:dyDescent="0.45">
      <c r="B5158" s="26">
        <v>1978</v>
      </c>
      <c r="P5158" s="39" t="s">
        <v>3617</v>
      </c>
    </row>
    <row r="5159" spans="2:16" x14ac:dyDescent="0.45">
      <c r="B5159" s="26">
        <v>1979</v>
      </c>
      <c r="P5159" s="39" t="s">
        <v>3618</v>
      </c>
    </row>
    <row r="5160" spans="2:16" x14ac:dyDescent="0.45">
      <c r="B5160" s="26">
        <v>1980</v>
      </c>
      <c r="P5160" s="39" t="s">
        <v>1300</v>
      </c>
    </row>
    <row r="5161" spans="2:16" x14ac:dyDescent="0.45">
      <c r="B5161" s="26">
        <v>1981</v>
      </c>
      <c r="P5161" s="39" t="s">
        <v>2284</v>
      </c>
    </row>
    <row r="5162" spans="2:16" x14ac:dyDescent="0.45">
      <c r="B5162" s="26">
        <v>1982</v>
      </c>
      <c r="P5162" s="39" t="s">
        <v>3619</v>
      </c>
    </row>
    <row r="5163" spans="2:16" x14ac:dyDescent="0.45">
      <c r="B5163" s="26">
        <v>1983</v>
      </c>
      <c r="P5163" s="39" t="s">
        <v>3620</v>
      </c>
    </row>
    <row r="5164" spans="2:16" x14ac:dyDescent="0.45">
      <c r="B5164" s="26">
        <v>1984</v>
      </c>
      <c r="P5164" s="39" t="s">
        <v>3621</v>
      </c>
    </row>
    <row r="5165" spans="2:16" x14ac:dyDescent="0.45">
      <c r="B5165" s="26">
        <v>1985</v>
      </c>
      <c r="P5165" s="39" t="s">
        <v>3622</v>
      </c>
    </row>
    <row r="5166" spans="2:16" x14ac:dyDescent="0.45">
      <c r="B5166" s="26">
        <v>1986</v>
      </c>
      <c r="P5166" s="39" t="s">
        <v>2284</v>
      </c>
    </row>
    <row r="5167" spans="2:16" x14ac:dyDescent="0.45">
      <c r="B5167" s="26">
        <v>1987</v>
      </c>
      <c r="P5167" s="39" t="s">
        <v>3623</v>
      </c>
    </row>
    <row r="5168" spans="2:16" x14ac:dyDescent="0.45">
      <c r="B5168" s="26">
        <v>1988</v>
      </c>
      <c r="P5168" s="39" t="s">
        <v>3624</v>
      </c>
    </row>
    <row r="5169" spans="2:16" x14ac:dyDescent="0.45">
      <c r="B5169" s="26">
        <v>1989</v>
      </c>
      <c r="P5169" s="39" t="s">
        <v>3625</v>
      </c>
    </row>
    <row r="5170" spans="2:16" x14ac:dyDescent="0.45">
      <c r="B5170" s="26">
        <v>1990</v>
      </c>
      <c r="P5170" s="39" t="s">
        <v>2284</v>
      </c>
    </row>
    <row r="5171" spans="2:16" x14ac:dyDescent="0.45">
      <c r="B5171" s="26">
        <v>1991</v>
      </c>
      <c r="P5171" s="39" t="s">
        <v>3626</v>
      </c>
    </row>
    <row r="5172" spans="2:16" x14ac:dyDescent="0.45">
      <c r="B5172" s="26">
        <v>1992</v>
      </c>
      <c r="P5172" s="39" t="s">
        <v>3627</v>
      </c>
    </row>
    <row r="5173" spans="2:16" x14ac:dyDescent="0.45">
      <c r="B5173" s="26">
        <v>1993</v>
      </c>
      <c r="P5173" s="39" t="s">
        <v>3628</v>
      </c>
    </row>
    <row r="5174" spans="2:16" x14ac:dyDescent="0.45">
      <c r="B5174" s="26">
        <v>1994</v>
      </c>
      <c r="P5174" s="39" t="s">
        <v>3629</v>
      </c>
    </row>
    <row r="5175" spans="2:16" x14ac:dyDescent="0.45">
      <c r="B5175" s="26">
        <v>1995</v>
      </c>
      <c r="P5175" s="39" t="s">
        <v>3630</v>
      </c>
    </row>
    <row r="5176" spans="2:16" x14ac:dyDescent="0.45">
      <c r="B5176" s="26">
        <v>1996</v>
      </c>
      <c r="P5176" s="39" t="s">
        <v>3631</v>
      </c>
    </row>
    <row r="5177" spans="2:16" x14ac:dyDescent="0.45">
      <c r="B5177" s="26">
        <v>1997</v>
      </c>
      <c r="P5177" s="39" t="s">
        <v>3632</v>
      </c>
    </row>
    <row r="5178" spans="2:16" x14ac:dyDescent="0.45">
      <c r="B5178" s="26">
        <v>1998</v>
      </c>
      <c r="P5178" s="39" t="s">
        <v>3633</v>
      </c>
    </row>
    <row r="5179" spans="2:16" x14ac:dyDescent="0.45">
      <c r="B5179" s="26">
        <v>1999</v>
      </c>
      <c r="P5179" s="39" t="s">
        <v>3634</v>
      </c>
    </row>
    <row r="5180" spans="2:16" x14ac:dyDescent="0.45">
      <c r="B5180" s="26">
        <v>2000</v>
      </c>
      <c r="P5180" s="39" t="s">
        <v>3635</v>
      </c>
    </row>
    <row r="5181" spans="2:16" x14ac:dyDescent="0.45">
      <c r="B5181" s="26">
        <v>2001</v>
      </c>
      <c r="P5181" s="39" t="s">
        <v>3636</v>
      </c>
    </row>
    <row r="5182" spans="2:16" x14ac:dyDescent="0.45">
      <c r="B5182" s="26">
        <v>2002</v>
      </c>
      <c r="P5182" s="39" t="s">
        <v>2284</v>
      </c>
    </row>
    <row r="5183" spans="2:16" x14ac:dyDescent="0.45">
      <c r="B5183" s="26">
        <v>2003</v>
      </c>
      <c r="P5183" s="39" t="s">
        <v>3637</v>
      </c>
    </row>
    <row r="5184" spans="2:16" x14ac:dyDescent="0.45">
      <c r="B5184" s="26">
        <v>2004</v>
      </c>
      <c r="P5184" s="39" t="s">
        <v>3638</v>
      </c>
    </row>
    <row r="5185" spans="2:16" x14ac:dyDescent="0.45">
      <c r="B5185" s="26">
        <v>2005</v>
      </c>
      <c r="P5185" s="39" t="s">
        <v>3639</v>
      </c>
    </row>
    <row r="5186" spans="2:16" x14ac:dyDescent="0.45">
      <c r="B5186" s="26">
        <v>2006</v>
      </c>
      <c r="P5186" s="39" t="s">
        <v>3640</v>
      </c>
    </row>
    <row r="5187" spans="2:16" x14ac:dyDescent="0.45">
      <c r="B5187" s="26">
        <v>2007</v>
      </c>
      <c r="P5187" s="39" t="s">
        <v>79</v>
      </c>
    </row>
    <row r="5188" spans="2:16" x14ac:dyDescent="0.45">
      <c r="B5188" s="26">
        <v>2008</v>
      </c>
      <c r="P5188" s="39" t="s">
        <v>3641</v>
      </c>
    </row>
    <row r="5189" spans="2:16" x14ac:dyDescent="0.45">
      <c r="B5189" s="26">
        <v>2009</v>
      </c>
      <c r="P5189" s="39" t="s">
        <v>3642</v>
      </c>
    </row>
    <row r="5190" spans="2:16" x14ac:dyDescent="0.45">
      <c r="B5190" s="26">
        <v>2010</v>
      </c>
      <c r="P5190" s="39" t="s">
        <v>3643</v>
      </c>
    </row>
    <row r="5191" spans="2:16" x14ac:dyDescent="0.45">
      <c r="B5191" s="26">
        <v>2011</v>
      </c>
      <c r="P5191" s="39" t="s">
        <v>3644</v>
      </c>
    </row>
    <row r="5192" spans="2:16" x14ac:dyDescent="0.45">
      <c r="B5192" s="26">
        <v>2012</v>
      </c>
      <c r="P5192" s="39" t="s">
        <v>3645</v>
      </c>
    </row>
    <row r="5193" spans="2:16" x14ac:dyDescent="0.45">
      <c r="B5193" s="26">
        <v>2013</v>
      </c>
      <c r="P5193" s="39" t="s">
        <v>3646</v>
      </c>
    </row>
    <row r="5194" spans="2:16" x14ac:dyDescent="0.45">
      <c r="B5194" s="26">
        <v>2014</v>
      </c>
      <c r="P5194" s="39" t="s">
        <v>3647</v>
      </c>
    </row>
    <row r="5195" spans="2:16" x14ac:dyDescent="0.45">
      <c r="B5195" s="26">
        <v>2015</v>
      </c>
      <c r="P5195" s="39" t="s">
        <v>3648</v>
      </c>
    </row>
    <row r="5196" spans="2:16" x14ac:dyDescent="0.45">
      <c r="B5196" s="26">
        <v>2016</v>
      </c>
      <c r="P5196" s="39" t="s">
        <v>3649</v>
      </c>
    </row>
    <row r="5197" spans="2:16" x14ac:dyDescent="0.45">
      <c r="B5197" s="26">
        <v>2017</v>
      </c>
      <c r="P5197" s="39" t="s">
        <v>3650</v>
      </c>
    </row>
    <row r="5198" spans="2:16" x14ac:dyDescent="0.45">
      <c r="B5198" s="26">
        <v>2018</v>
      </c>
      <c r="P5198" s="39" t="s">
        <v>3651</v>
      </c>
    </row>
    <row r="5199" spans="2:16" x14ac:dyDescent="0.45">
      <c r="B5199" s="26">
        <v>2019</v>
      </c>
      <c r="P5199" s="39" t="s">
        <v>3652</v>
      </c>
    </row>
    <row r="5200" spans="2:16" x14ac:dyDescent="0.45">
      <c r="B5200" s="26">
        <v>2020</v>
      </c>
      <c r="P5200" s="39" t="s">
        <v>3653</v>
      </c>
    </row>
    <row r="5201" spans="2:16" x14ac:dyDescent="0.45">
      <c r="B5201" s="26">
        <v>2021</v>
      </c>
      <c r="P5201" s="39" t="s">
        <v>3654</v>
      </c>
    </row>
    <row r="5202" spans="2:16" x14ac:dyDescent="0.45">
      <c r="B5202" s="26">
        <v>2022</v>
      </c>
      <c r="P5202" s="39" t="s">
        <v>3655</v>
      </c>
    </row>
    <row r="5203" spans="2:16" x14ac:dyDescent="0.45">
      <c r="B5203" s="26">
        <v>2023</v>
      </c>
      <c r="P5203" s="39" t="s">
        <v>3656</v>
      </c>
    </row>
    <row r="5204" spans="2:16" x14ac:dyDescent="0.45">
      <c r="B5204" s="26">
        <v>2024</v>
      </c>
      <c r="P5204" s="39" t="s">
        <v>2284</v>
      </c>
    </row>
    <row r="5205" spans="2:16" x14ac:dyDescent="0.45">
      <c r="B5205" s="26">
        <v>2025</v>
      </c>
      <c r="P5205" s="39" t="s">
        <v>3657</v>
      </c>
    </row>
    <row r="5206" spans="2:16" x14ac:dyDescent="0.45">
      <c r="B5206" s="26">
        <v>2026</v>
      </c>
      <c r="P5206" s="39" t="s">
        <v>3658</v>
      </c>
    </row>
    <row r="5207" spans="2:16" x14ac:dyDescent="0.45">
      <c r="B5207" s="26">
        <v>2027</v>
      </c>
      <c r="P5207" s="39" t="s">
        <v>3659</v>
      </c>
    </row>
    <row r="5208" spans="2:16" x14ac:dyDescent="0.45">
      <c r="B5208" s="26">
        <v>2028</v>
      </c>
      <c r="P5208" s="39" t="s">
        <v>3660</v>
      </c>
    </row>
    <row r="5209" spans="2:16" x14ac:dyDescent="0.45">
      <c r="B5209" s="26">
        <v>2029</v>
      </c>
      <c r="P5209" s="39" t="s">
        <v>3661</v>
      </c>
    </row>
    <row r="5210" spans="2:16" x14ac:dyDescent="0.45">
      <c r="B5210" s="26">
        <v>2030</v>
      </c>
      <c r="P5210" s="39" t="s">
        <v>3662</v>
      </c>
    </row>
    <row r="5211" spans="2:16" x14ac:dyDescent="0.45">
      <c r="B5211" s="26">
        <v>2031</v>
      </c>
      <c r="P5211" s="39" t="s">
        <v>3663</v>
      </c>
    </row>
    <row r="5212" spans="2:16" x14ac:dyDescent="0.45">
      <c r="B5212" s="26">
        <v>2032</v>
      </c>
      <c r="P5212" s="39" t="s">
        <v>3664</v>
      </c>
    </row>
    <row r="5213" spans="2:16" x14ac:dyDescent="0.45">
      <c r="B5213" s="26">
        <v>2033</v>
      </c>
      <c r="P5213" s="39" t="s">
        <v>3665</v>
      </c>
    </row>
    <row r="5214" spans="2:16" x14ac:dyDescent="0.45">
      <c r="B5214" s="26">
        <v>2034</v>
      </c>
      <c r="P5214" s="39" t="s">
        <v>3666</v>
      </c>
    </row>
    <row r="5215" spans="2:16" x14ac:dyDescent="0.45">
      <c r="B5215" s="26">
        <v>2035</v>
      </c>
      <c r="P5215" s="39" t="s">
        <v>2284</v>
      </c>
    </row>
    <row r="5216" spans="2:16" x14ac:dyDescent="0.45">
      <c r="B5216" s="26">
        <v>2036</v>
      </c>
      <c r="P5216" s="39" t="s">
        <v>3667</v>
      </c>
    </row>
    <row r="5217" spans="2:16" x14ac:dyDescent="0.45">
      <c r="B5217" s="26">
        <v>2037</v>
      </c>
      <c r="P5217" s="39" t="s">
        <v>3668</v>
      </c>
    </row>
    <row r="5218" spans="2:16" x14ac:dyDescent="0.45">
      <c r="B5218" s="26">
        <v>2038</v>
      </c>
      <c r="P5218" s="39" t="s">
        <v>3669</v>
      </c>
    </row>
    <row r="5219" spans="2:16" x14ac:dyDescent="0.45">
      <c r="B5219" s="26">
        <v>2039</v>
      </c>
      <c r="P5219" s="39" t="s">
        <v>3670</v>
      </c>
    </row>
    <row r="5220" spans="2:16" x14ac:dyDescent="0.45">
      <c r="B5220" s="26">
        <v>2040</v>
      </c>
      <c r="P5220" s="39" t="s">
        <v>3671</v>
      </c>
    </row>
    <row r="5221" spans="2:16" x14ac:dyDescent="0.45">
      <c r="B5221" s="26">
        <v>2041</v>
      </c>
      <c r="P5221" s="39" t="s">
        <v>3672</v>
      </c>
    </row>
    <row r="5222" spans="2:16" x14ac:dyDescent="0.45">
      <c r="B5222" s="26">
        <v>2042</v>
      </c>
      <c r="P5222" s="39" t="s">
        <v>3673</v>
      </c>
    </row>
    <row r="5223" spans="2:16" x14ac:dyDescent="0.45">
      <c r="B5223" s="26">
        <v>2043</v>
      </c>
      <c r="P5223" s="39" t="s">
        <v>3674</v>
      </c>
    </row>
    <row r="5224" spans="2:16" x14ac:dyDescent="0.45">
      <c r="B5224" s="26">
        <v>2044</v>
      </c>
      <c r="P5224" s="39" t="s">
        <v>3675</v>
      </c>
    </row>
    <row r="5225" spans="2:16" x14ac:dyDescent="0.45">
      <c r="B5225" s="26">
        <v>2045</v>
      </c>
      <c r="P5225" s="39" t="s">
        <v>3676</v>
      </c>
    </row>
    <row r="5226" spans="2:16" x14ac:dyDescent="0.45">
      <c r="B5226" s="26">
        <v>2046</v>
      </c>
      <c r="P5226" s="39" t="s">
        <v>3677</v>
      </c>
    </row>
    <row r="5227" spans="2:16" x14ac:dyDescent="0.45">
      <c r="B5227" s="26">
        <v>2047</v>
      </c>
      <c r="P5227" s="39" t="s">
        <v>3678</v>
      </c>
    </row>
    <row r="5228" spans="2:16" x14ac:dyDescent="0.45">
      <c r="B5228" s="26">
        <v>2048</v>
      </c>
      <c r="P5228" s="39" t="s">
        <v>3679</v>
      </c>
    </row>
    <row r="5229" spans="2:16" x14ac:dyDescent="0.45">
      <c r="B5229" s="26">
        <v>2049</v>
      </c>
      <c r="P5229" s="39" t="s">
        <v>3680</v>
      </c>
    </row>
    <row r="5230" spans="2:16" x14ac:dyDescent="0.45">
      <c r="B5230" s="26">
        <v>2050</v>
      </c>
      <c r="P5230" s="39" t="s">
        <v>3681</v>
      </c>
    </row>
    <row r="5231" spans="2:16" x14ac:dyDescent="0.45">
      <c r="B5231" s="26">
        <v>2051</v>
      </c>
      <c r="P5231" s="39" t="s">
        <v>3682</v>
      </c>
    </row>
    <row r="5232" spans="2:16" x14ac:dyDescent="0.45">
      <c r="B5232" s="26">
        <v>2052</v>
      </c>
      <c r="P5232" s="39" t="s">
        <v>3683</v>
      </c>
    </row>
    <row r="5233" spans="2:16" x14ac:dyDescent="0.45">
      <c r="B5233" s="26">
        <v>2053</v>
      </c>
      <c r="P5233" s="39" t="s">
        <v>2284</v>
      </c>
    </row>
    <row r="5234" spans="2:16" x14ac:dyDescent="0.45">
      <c r="B5234" s="26">
        <v>2054</v>
      </c>
      <c r="P5234" s="39" t="s">
        <v>3684</v>
      </c>
    </row>
    <row r="5235" spans="2:16" x14ac:dyDescent="0.45">
      <c r="B5235" s="26">
        <v>2055</v>
      </c>
      <c r="P5235" s="39" t="s">
        <v>3685</v>
      </c>
    </row>
    <row r="5236" spans="2:16" x14ac:dyDescent="0.45">
      <c r="B5236" s="26">
        <v>2056</v>
      </c>
      <c r="P5236" s="39" t="s">
        <v>3686</v>
      </c>
    </row>
    <row r="5237" spans="2:16" x14ac:dyDescent="0.45">
      <c r="B5237" s="26">
        <v>2057</v>
      </c>
      <c r="P5237" s="39" t="s">
        <v>3687</v>
      </c>
    </row>
    <row r="5238" spans="2:16" x14ac:dyDescent="0.45">
      <c r="B5238" s="26">
        <v>2058</v>
      </c>
      <c r="P5238" s="39" t="s">
        <v>3688</v>
      </c>
    </row>
    <row r="5239" spans="2:16" x14ac:dyDescent="0.45">
      <c r="B5239" s="26">
        <v>2059</v>
      </c>
      <c r="P5239" s="39" t="s">
        <v>2284</v>
      </c>
    </row>
    <row r="5240" spans="2:16" x14ac:dyDescent="0.45">
      <c r="B5240" s="26">
        <v>2060</v>
      </c>
      <c r="P5240" s="39" t="s">
        <v>3689</v>
      </c>
    </row>
    <row r="5241" spans="2:16" x14ac:dyDescent="0.45">
      <c r="B5241" s="26">
        <v>2061</v>
      </c>
      <c r="P5241" s="39" t="s">
        <v>3690</v>
      </c>
    </row>
    <row r="5242" spans="2:16" x14ac:dyDescent="0.45">
      <c r="B5242" s="26">
        <v>2062</v>
      </c>
      <c r="P5242" s="39" t="s">
        <v>3691</v>
      </c>
    </row>
    <row r="5243" spans="2:16" x14ac:dyDescent="0.45">
      <c r="B5243" s="26">
        <v>2063</v>
      </c>
      <c r="P5243" s="39" t="s">
        <v>3692</v>
      </c>
    </row>
    <row r="5244" spans="2:16" x14ac:dyDescent="0.45">
      <c r="B5244" s="26">
        <v>2064</v>
      </c>
      <c r="P5244" s="39" t="s">
        <v>3693</v>
      </c>
    </row>
    <row r="5245" spans="2:16" x14ac:dyDescent="0.45">
      <c r="B5245" s="26">
        <v>2065</v>
      </c>
      <c r="P5245" s="39" t="s">
        <v>3694</v>
      </c>
    </row>
    <row r="5246" spans="2:16" x14ac:dyDescent="0.45">
      <c r="B5246" s="26">
        <v>2066</v>
      </c>
      <c r="P5246" s="39" t="s">
        <v>3695</v>
      </c>
    </row>
    <row r="5247" spans="2:16" x14ac:dyDescent="0.45">
      <c r="B5247" s="26">
        <v>2067</v>
      </c>
      <c r="P5247" s="39" t="s">
        <v>2284</v>
      </c>
    </row>
    <row r="5248" spans="2:16" x14ac:dyDescent="0.45">
      <c r="B5248" s="26">
        <v>2068</v>
      </c>
      <c r="P5248" s="39" t="s">
        <v>3696</v>
      </c>
    </row>
    <row r="5249" spans="2:16" x14ac:dyDescent="0.45">
      <c r="B5249" s="26">
        <v>2069</v>
      </c>
      <c r="P5249" s="39" t="s">
        <v>3697</v>
      </c>
    </row>
    <row r="5250" spans="2:16" x14ac:dyDescent="0.45">
      <c r="B5250" s="26">
        <v>2070</v>
      </c>
      <c r="P5250" s="39" t="s">
        <v>3698</v>
      </c>
    </row>
    <row r="5251" spans="2:16" x14ac:dyDescent="0.45">
      <c r="B5251" s="26">
        <v>2071</v>
      </c>
      <c r="P5251" s="39" t="s">
        <v>3699</v>
      </c>
    </row>
    <row r="5252" spans="2:16" x14ac:dyDescent="0.45">
      <c r="B5252" s="26">
        <v>2072</v>
      </c>
      <c r="P5252" s="39" t="s">
        <v>3700</v>
      </c>
    </row>
    <row r="5253" spans="2:16" x14ac:dyDescent="0.45">
      <c r="B5253" s="26">
        <v>2073</v>
      </c>
      <c r="P5253" s="39" t="s">
        <v>3701</v>
      </c>
    </row>
    <row r="5254" spans="2:16" x14ac:dyDescent="0.45">
      <c r="B5254" s="26">
        <v>2074</v>
      </c>
      <c r="P5254" s="39" t="s">
        <v>3702</v>
      </c>
    </row>
    <row r="5255" spans="2:16" x14ac:dyDescent="0.45">
      <c r="B5255" s="26">
        <v>2075</v>
      </c>
      <c r="P5255" s="39" t="s">
        <v>3703</v>
      </c>
    </row>
    <row r="5256" spans="2:16" x14ac:dyDescent="0.45">
      <c r="B5256" s="26">
        <v>2076</v>
      </c>
      <c r="P5256" s="39" t="s">
        <v>3704</v>
      </c>
    </row>
    <row r="5257" spans="2:16" x14ac:dyDescent="0.45">
      <c r="B5257" s="26">
        <v>2077</v>
      </c>
      <c r="P5257" s="39" t="s">
        <v>3705</v>
      </c>
    </row>
    <row r="5258" spans="2:16" x14ac:dyDescent="0.45">
      <c r="B5258" s="26">
        <v>2078</v>
      </c>
      <c r="P5258" s="39" t="s">
        <v>3706</v>
      </c>
    </row>
    <row r="5259" spans="2:16" x14ac:dyDescent="0.45">
      <c r="B5259" s="26">
        <v>2079</v>
      </c>
      <c r="P5259" s="39" t="s">
        <v>3696</v>
      </c>
    </row>
    <row r="5260" spans="2:16" x14ac:dyDescent="0.45">
      <c r="B5260" s="26">
        <v>2080</v>
      </c>
      <c r="P5260" s="39" t="s">
        <v>3707</v>
      </c>
    </row>
    <row r="5261" spans="2:16" x14ac:dyDescent="0.45">
      <c r="B5261" s="26">
        <v>2081</v>
      </c>
      <c r="P5261" s="39" t="s">
        <v>3708</v>
      </c>
    </row>
    <row r="5262" spans="2:16" x14ac:dyDescent="0.45">
      <c r="B5262" s="26">
        <v>2082</v>
      </c>
      <c r="P5262" s="39" t="s">
        <v>3709</v>
      </c>
    </row>
    <row r="5263" spans="2:16" x14ac:dyDescent="0.45">
      <c r="B5263" s="26">
        <v>2083</v>
      </c>
      <c r="P5263" s="39" t="s">
        <v>3710</v>
      </c>
    </row>
    <row r="5264" spans="2:16" x14ac:dyDescent="0.45">
      <c r="B5264" s="26">
        <v>2084</v>
      </c>
      <c r="P5264" s="39" t="s">
        <v>2284</v>
      </c>
    </row>
    <row r="5265" spans="2:16" x14ac:dyDescent="0.45">
      <c r="B5265" s="26">
        <v>2085</v>
      </c>
      <c r="P5265" s="39" t="s">
        <v>3711</v>
      </c>
    </row>
    <row r="5266" spans="2:16" x14ac:dyDescent="0.45">
      <c r="B5266" s="26">
        <v>2086</v>
      </c>
      <c r="P5266" s="39" t="s">
        <v>3712</v>
      </c>
    </row>
    <row r="5267" spans="2:16" x14ac:dyDescent="0.45">
      <c r="B5267" s="26">
        <v>2087</v>
      </c>
      <c r="P5267" s="39" t="s">
        <v>3713</v>
      </c>
    </row>
    <row r="5268" spans="2:16" x14ac:dyDescent="0.45">
      <c r="B5268" s="26">
        <v>2088</v>
      </c>
      <c r="P5268" s="39" t="s">
        <v>3714</v>
      </c>
    </row>
    <row r="5269" spans="2:16" x14ac:dyDescent="0.45">
      <c r="B5269" s="26">
        <v>2089</v>
      </c>
      <c r="P5269" s="39" t="s">
        <v>3715</v>
      </c>
    </row>
    <row r="5270" spans="2:16" x14ac:dyDescent="0.45">
      <c r="B5270" s="26">
        <v>2090</v>
      </c>
      <c r="P5270" s="39" t="s">
        <v>3716</v>
      </c>
    </row>
    <row r="5271" spans="2:16" x14ac:dyDescent="0.45">
      <c r="B5271" s="26">
        <v>2091</v>
      </c>
      <c r="P5271" s="39" t="s">
        <v>3717</v>
      </c>
    </row>
    <row r="5272" spans="2:16" x14ac:dyDescent="0.45">
      <c r="B5272" s="26">
        <v>2092</v>
      </c>
      <c r="P5272" s="39" t="s">
        <v>3718</v>
      </c>
    </row>
    <row r="5273" spans="2:16" x14ac:dyDescent="0.45">
      <c r="B5273" s="26">
        <v>2093</v>
      </c>
      <c r="P5273" s="39" t="s">
        <v>3719</v>
      </c>
    </row>
    <row r="5274" spans="2:16" x14ac:dyDescent="0.45">
      <c r="B5274" s="26">
        <v>2094</v>
      </c>
      <c r="P5274" s="39" t="s">
        <v>3720</v>
      </c>
    </row>
    <row r="5275" spans="2:16" x14ac:dyDescent="0.45">
      <c r="B5275" s="26">
        <v>2095</v>
      </c>
      <c r="P5275" s="39" t="s">
        <v>3721</v>
      </c>
    </row>
    <row r="5276" spans="2:16" x14ac:dyDescent="0.45">
      <c r="B5276" s="26">
        <v>2096</v>
      </c>
      <c r="P5276" s="39" t="s">
        <v>1760</v>
      </c>
    </row>
    <row r="5277" spans="2:16" x14ac:dyDescent="0.45">
      <c r="B5277" s="26">
        <v>2097</v>
      </c>
      <c r="P5277" s="39" t="s">
        <v>3712</v>
      </c>
    </row>
    <row r="5278" spans="2:16" x14ac:dyDescent="0.45">
      <c r="B5278" s="26">
        <v>2098</v>
      </c>
      <c r="P5278" s="39" t="s">
        <v>2284</v>
      </c>
    </row>
    <row r="5279" spans="2:16" x14ac:dyDescent="0.45">
      <c r="B5279" s="26">
        <v>2099</v>
      </c>
      <c r="P5279" s="39" t="s">
        <v>3722</v>
      </c>
    </row>
    <row r="5280" spans="2:16" x14ac:dyDescent="0.45">
      <c r="B5280" s="26">
        <v>2100</v>
      </c>
      <c r="P5280" s="39" t="s">
        <v>3723</v>
      </c>
    </row>
    <row r="5281" spans="2:16" x14ac:dyDescent="0.45">
      <c r="B5281" s="26">
        <v>2101</v>
      </c>
      <c r="P5281" s="39" t="s">
        <v>3724</v>
      </c>
    </row>
    <row r="5282" spans="2:16" x14ac:dyDescent="0.45">
      <c r="B5282" s="26">
        <v>2102</v>
      </c>
      <c r="P5282" s="39" t="s">
        <v>3725</v>
      </c>
    </row>
    <row r="5283" spans="2:16" x14ac:dyDescent="0.45">
      <c r="B5283" s="26">
        <v>2103</v>
      </c>
      <c r="P5283" s="39" t="s">
        <v>3726</v>
      </c>
    </row>
    <row r="5284" spans="2:16" x14ac:dyDescent="0.45">
      <c r="B5284" s="26">
        <v>2104</v>
      </c>
      <c r="P5284" s="39" t="s">
        <v>3727</v>
      </c>
    </row>
    <row r="5285" spans="2:16" x14ac:dyDescent="0.45">
      <c r="B5285" s="26">
        <v>2105</v>
      </c>
      <c r="P5285" s="39" t="s">
        <v>3728</v>
      </c>
    </row>
    <row r="5286" spans="2:16" x14ac:dyDescent="0.45">
      <c r="B5286" s="26">
        <v>2106</v>
      </c>
      <c r="P5286" s="39" t="s">
        <v>3729</v>
      </c>
    </row>
    <row r="5287" spans="2:16" x14ac:dyDescent="0.45">
      <c r="B5287" s="26">
        <v>2107</v>
      </c>
      <c r="P5287" s="39" t="s">
        <v>3730</v>
      </c>
    </row>
    <row r="5288" spans="2:16" x14ac:dyDescent="0.45">
      <c r="B5288" s="26">
        <v>2108</v>
      </c>
      <c r="P5288" s="39" t="s">
        <v>3731</v>
      </c>
    </row>
    <row r="5289" spans="2:16" x14ac:dyDescent="0.45">
      <c r="B5289" s="26">
        <v>2109</v>
      </c>
      <c r="P5289" s="39" t="s">
        <v>3732</v>
      </c>
    </row>
    <row r="5290" spans="2:16" x14ac:dyDescent="0.45">
      <c r="B5290" s="26">
        <v>2110</v>
      </c>
      <c r="P5290" s="39" t="s">
        <v>3733</v>
      </c>
    </row>
    <row r="5291" spans="2:16" x14ac:dyDescent="0.45">
      <c r="B5291" s="26">
        <v>2111</v>
      </c>
      <c r="P5291" s="39" t="s">
        <v>3734</v>
      </c>
    </row>
    <row r="5292" spans="2:16" x14ac:dyDescent="0.45">
      <c r="B5292" s="26">
        <v>2112</v>
      </c>
      <c r="P5292" s="39" t="s">
        <v>3735</v>
      </c>
    </row>
    <row r="5293" spans="2:16" x14ac:dyDescent="0.45">
      <c r="B5293" s="26">
        <v>2113</v>
      </c>
      <c r="P5293" s="39" t="s">
        <v>3736</v>
      </c>
    </row>
    <row r="5294" spans="2:16" x14ac:dyDescent="0.45">
      <c r="B5294" s="26">
        <v>2114</v>
      </c>
      <c r="P5294" s="39" t="s">
        <v>3737</v>
      </c>
    </row>
    <row r="5295" spans="2:16" x14ac:dyDescent="0.45">
      <c r="B5295" s="26">
        <v>2115</v>
      </c>
      <c r="P5295" s="39" t="s">
        <v>3738</v>
      </c>
    </row>
    <row r="5296" spans="2:16" x14ac:dyDescent="0.45">
      <c r="B5296" s="26">
        <v>2116</v>
      </c>
      <c r="P5296" s="39" t="s">
        <v>3739</v>
      </c>
    </row>
    <row r="5297" spans="2:16" x14ac:dyDescent="0.45">
      <c r="B5297" s="26">
        <v>2117</v>
      </c>
      <c r="P5297" s="39" t="s">
        <v>3740</v>
      </c>
    </row>
    <row r="5298" spans="2:16" x14ac:dyDescent="0.45">
      <c r="B5298" s="26">
        <v>2118</v>
      </c>
      <c r="P5298" s="39" t="s">
        <v>3741</v>
      </c>
    </row>
    <row r="5299" spans="2:16" x14ac:dyDescent="0.45">
      <c r="B5299" s="26">
        <v>2119</v>
      </c>
      <c r="P5299" s="39" t="s">
        <v>3742</v>
      </c>
    </row>
    <row r="5300" spans="2:16" x14ac:dyDescent="0.45">
      <c r="B5300" s="26">
        <v>2120</v>
      </c>
      <c r="P5300" s="39" t="s">
        <v>3741</v>
      </c>
    </row>
    <row r="5301" spans="2:16" x14ac:dyDescent="0.45">
      <c r="B5301" s="26">
        <v>2121</v>
      </c>
      <c r="P5301" s="39" t="s">
        <v>2284</v>
      </c>
    </row>
    <row r="5302" spans="2:16" x14ac:dyDescent="0.45">
      <c r="B5302" s="26">
        <v>2122</v>
      </c>
      <c r="P5302" s="39" t="s">
        <v>3743</v>
      </c>
    </row>
    <row r="5303" spans="2:16" x14ac:dyDescent="0.45">
      <c r="B5303" s="26">
        <v>2123</v>
      </c>
      <c r="P5303" s="39" t="s">
        <v>3744</v>
      </c>
    </row>
    <row r="5304" spans="2:16" x14ac:dyDescent="0.45">
      <c r="B5304" s="26">
        <v>2124</v>
      </c>
      <c r="P5304" s="39" t="s">
        <v>3745</v>
      </c>
    </row>
    <row r="5305" spans="2:16" x14ac:dyDescent="0.45">
      <c r="B5305" s="26">
        <v>2125</v>
      </c>
      <c r="P5305" s="39" t="s">
        <v>3746</v>
      </c>
    </row>
    <row r="5306" spans="2:16" x14ac:dyDescent="0.45">
      <c r="B5306" s="26">
        <v>2126</v>
      </c>
      <c r="P5306" s="39" t="s">
        <v>3747</v>
      </c>
    </row>
    <row r="5307" spans="2:16" x14ac:dyDescent="0.45">
      <c r="B5307" s="26">
        <v>2127</v>
      </c>
      <c r="P5307" s="39" t="s">
        <v>3748</v>
      </c>
    </row>
    <row r="5308" spans="2:16" x14ac:dyDescent="0.45">
      <c r="B5308" s="26">
        <v>2128</v>
      </c>
      <c r="P5308" s="39" t="s">
        <v>3749</v>
      </c>
    </row>
    <row r="5309" spans="2:16" x14ac:dyDescent="0.45">
      <c r="B5309" s="26">
        <v>2129</v>
      </c>
      <c r="P5309" s="39" t="s">
        <v>3750</v>
      </c>
    </row>
    <row r="5310" spans="2:16" x14ac:dyDescent="0.45">
      <c r="B5310" s="26">
        <v>2130</v>
      </c>
      <c r="P5310" s="39" t="s">
        <v>3751</v>
      </c>
    </row>
    <row r="5311" spans="2:16" x14ac:dyDescent="0.45">
      <c r="B5311" s="26">
        <v>2131</v>
      </c>
      <c r="P5311" s="39" t="s">
        <v>3752</v>
      </c>
    </row>
    <row r="5312" spans="2:16" x14ac:dyDescent="0.45">
      <c r="B5312" s="26">
        <v>2132</v>
      </c>
      <c r="P5312" s="39" t="s">
        <v>3753</v>
      </c>
    </row>
    <row r="5313" spans="2:16" x14ac:dyDescent="0.45">
      <c r="B5313" s="26">
        <v>2133</v>
      </c>
      <c r="P5313" s="39" t="s">
        <v>3754</v>
      </c>
    </row>
    <row r="5314" spans="2:16" x14ac:dyDescent="0.45">
      <c r="B5314" s="26">
        <v>2134</v>
      </c>
      <c r="P5314" s="39" t="s">
        <v>3755</v>
      </c>
    </row>
    <row r="5315" spans="2:16" x14ac:dyDescent="0.45">
      <c r="B5315" s="26">
        <v>2135</v>
      </c>
      <c r="P5315" s="39" t="s">
        <v>3756</v>
      </c>
    </row>
    <row r="5316" spans="2:16" x14ac:dyDescent="0.45">
      <c r="B5316" s="26">
        <v>2136</v>
      </c>
      <c r="P5316" s="39" t="s">
        <v>3757</v>
      </c>
    </row>
    <row r="5317" spans="2:16" x14ac:dyDescent="0.45">
      <c r="B5317" s="26">
        <v>2137</v>
      </c>
      <c r="P5317" s="39" t="s">
        <v>3758</v>
      </c>
    </row>
    <row r="5318" spans="2:16" x14ac:dyDescent="0.45">
      <c r="B5318" s="26">
        <v>2138</v>
      </c>
      <c r="P5318" s="39" t="s">
        <v>3759</v>
      </c>
    </row>
    <row r="5319" spans="2:16" x14ac:dyDescent="0.45">
      <c r="B5319" s="26">
        <v>2139</v>
      </c>
      <c r="P5319" s="39" t="s">
        <v>2284</v>
      </c>
    </row>
    <row r="5320" spans="2:16" x14ac:dyDescent="0.45">
      <c r="B5320" s="26">
        <v>2140</v>
      </c>
      <c r="P5320" s="39" t="s">
        <v>3760</v>
      </c>
    </row>
    <row r="5321" spans="2:16" x14ac:dyDescent="0.45">
      <c r="B5321" s="26">
        <v>2141</v>
      </c>
      <c r="P5321" s="39" t="s">
        <v>3761</v>
      </c>
    </row>
    <row r="5322" spans="2:16" x14ac:dyDescent="0.45">
      <c r="B5322" s="26">
        <v>2142</v>
      </c>
      <c r="P5322" s="39" t="s">
        <v>3762</v>
      </c>
    </row>
    <row r="5323" spans="2:16" x14ac:dyDescent="0.45">
      <c r="B5323" s="26">
        <v>2143</v>
      </c>
      <c r="P5323" s="39" t="s">
        <v>3763</v>
      </c>
    </row>
    <row r="5324" spans="2:16" x14ac:dyDescent="0.45">
      <c r="B5324" s="26">
        <v>2144</v>
      </c>
      <c r="P5324" s="39" t="s">
        <v>3764</v>
      </c>
    </row>
    <row r="5325" spans="2:16" x14ac:dyDescent="0.45">
      <c r="B5325" s="26">
        <v>2145</v>
      </c>
      <c r="P5325" s="39" t="s">
        <v>3765</v>
      </c>
    </row>
    <row r="5326" spans="2:16" x14ac:dyDescent="0.45">
      <c r="B5326" s="26">
        <v>2146</v>
      </c>
      <c r="P5326" s="39" t="s">
        <v>3766</v>
      </c>
    </row>
    <row r="5327" spans="2:16" x14ac:dyDescent="0.45">
      <c r="B5327" s="26">
        <v>2147</v>
      </c>
      <c r="P5327" s="39" t="s">
        <v>2284</v>
      </c>
    </row>
    <row r="5328" spans="2:16" x14ac:dyDescent="0.45">
      <c r="B5328" s="26">
        <v>2148</v>
      </c>
      <c r="P5328" s="39" t="s">
        <v>3767</v>
      </c>
    </row>
    <row r="5329" spans="2:16" x14ac:dyDescent="0.45">
      <c r="B5329" s="26">
        <v>2149</v>
      </c>
      <c r="P5329" s="39" t="s">
        <v>3768</v>
      </c>
    </row>
    <row r="5330" spans="2:16" x14ac:dyDescent="0.45">
      <c r="B5330" s="26">
        <v>2150</v>
      </c>
      <c r="P5330" s="39" t="s">
        <v>3769</v>
      </c>
    </row>
    <row r="5331" spans="2:16" x14ac:dyDescent="0.45">
      <c r="B5331" s="26">
        <v>2151</v>
      </c>
      <c r="P5331" s="39" t="s">
        <v>3770</v>
      </c>
    </row>
    <row r="5332" spans="2:16" x14ac:dyDescent="0.45">
      <c r="B5332" s="26">
        <v>2152</v>
      </c>
      <c r="P5332" s="39" t="s">
        <v>2284</v>
      </c>
    </row>
    <row r="5333" spans="2:16" x14ac:dyDescent="0.45">
      <c r="B5333" s="26">
        <v>2153</v>
      </c>
      <c r="P5333" s="39" t="s">
        <v>3771</v>
      </c>
    </row>
    <row r="5334" spans="2:16" x14ac:dyDescent="0.45">
      <c r="B5334" s="26">
        <v>2154</v>
      </c>
      <c r="P5334" s="39" t="s">
        <v>3772</v>
      </c>
    </row>
    <row r="5335" spans="2:16" x14ac:dyDescent="0.45">
      <c r="B5335" s="26">
        <v>2155</v>
      </c>
      <c r="P5335" s="39" t="s">
        <v>3773</v>
      </c>
    </row>
    <row r="5336" spans="2:16" x14ac:dyDescent="0.45">
      <c r="B5336" s="26">
        <v>2156</v>
      </c>
      <c r="P5336" s="39" t="s">
        <v>3774</v>
      </c>
    </row>
    <row r="5337" spans="2:16" x14ac:dyDescent="0.45">
      <c r="B5337" s="26">
        <v>2157</v>
      </c>
      <c r="P5337" s="39" t="s">
        <v>2284</v>
      </c>
    </row>
    <row r="5338" spans="2:16" x14ac:dyDescent="0.45">
      <c r="B5338" s="26">
        <v>2158</v>
      </c>
      <c r="P5338" s="39" t="s">
        <v>3775</v>
      </c>
    </row>
    <row r="5339" spans="2:16" x14ac:dyDescent="0.45">
      <c r="B5339" s="26">
        <v>2159</v>
      </c>
      <c r="P5339" s="39" t="s">
        <v>3776</v>
      </c>
    </row>
    <row r="5340" spans="2:16" x14ac:dyDescent="0.45">
      <c r="B5340" s="26">
        <v>2160</v>
      </c>
      <c r="P5340" s="39" t="s">
        <v>3777</v>
      </c>
    </row>
    <row r="5341" spans="2:16" x14ac:dyDescent="0.45">
      <c r="B5341" s="26">
        <v>2161</v>
      </c>
      <c r="P5341" s="39" t="s">
        <v>3778</v>
      </c>
    </row>
    <row r="5342" spans="2:16" x14ac:dyDescent="0.45">
      <c r="B5342" s="26">
        <v>2162</v>
      </c>
      <c r="P5342" s="39" t="s">
        <v>3779</v>
      </c>
    </row>
    <row r="5343" spans="2:16" x14ac:dyDescent="0.45">
      <c r="B5343" s="26">
        <v>2163</v>
      </c>
      <c r="P5343" s="39" t="s">
        <v>2284</v>
      </c>
    </row>
    <row r="5344" spans="2:16" x14ac:dyDescent="0.45">
      <c r="B5344" s="26">
        <v>2164</v>
      </c>
      <c r="P5344" s="39" t="s">
        <v>3780</v>
      </c>
    </row>
    <row r="5345" spans="2:16" x14ac:dyDescent="0.45">
      <c r="B5345" s="26">
        <v>2165</v>
      </c>
      <c r="P5345" s="39" t="s">
        <v>3781</v>
      </c>
    </row>
    <row r="5346" spans="2:16" x14ac:dyDescent="0.45">
      <c r="B5346" s="26">
        <v>2166</v>
      </c>
      <c r="P5346" s="39" t="s">
        <v>3782</v>
      </c>
    </row>
    <row r="5347" spans="2:16" x14ac:dyDescent="0.45">
      <c r="B5347" s="26">
        <v>2167</v>
      </c>
      <c r="P5347" s="39" t="s">
        <v>2284</v>
      </c>
    </row>
    <row r="5348" spans="2:16" x14ac:dyDescent="0.45">
      <c r="B5348" s="26">
        <v>2168</v>
      </c>
      <c r="P5348" s="39" t="s">
        <v>3783</v>
      </c>
    </row>
    <row r="5349" spans="2:16" x14ac:dyDescent="0.45">
      <c r="B5349" s="26">
        <v>2169</v>
      </c>
      <c r="P5349" s="39" t="s">
        <v>3784</v>
      </c>
    </row>
    <row r="5350" spans="2:16" x14ac:dyDescent="0.45">
      <c r="B5350" s="26">
        <v>2170</v>
      </c>
      <c r="P5350" s="39" t="s">
        <v>3785</v>
      </c>
    </row>
    <row r="5351" spans="2:16" x14ac:dyDescent="0.45">
      <c r="B5351" s="26">
        <v>2171</v>
      </c>
      <c r="P5351" s="39" t="s">
        <v>3786</v>
      </c>
    </row>
    <row r="5352" spans="2:16" x14ac:dyDescent="0.45">
      <c r="B5352" s="26">
        <v>2172</v>
      </c>
      <c r="P5352" s="39" t="s">
        <v>3787</v>
      </c>
    </row>
    <row r="5353" spans="2:16" x14ac:dyDescent="0.45">
      <c r="B5353" s="26">
        <v>2173</v>
      </c>
      <c r="P5353" s="39" t="s">
        <v>3788</v>
      </c>
    </row>
    <row r="5354" spans="2:16" x14ac:dyDescent="0.45">
      <c r="B5354" s="26">
        <v>2174</v>
      </c>
      <c r="P5354" s="39" t="s">
        <v>3789</v>
      </c>
    </row>
    <row r="5355" spans="2:16" x14ac:dyDescent="0.45">
      <c r="B5355" s="26">
        <v>2175</v>
      </c>
      <c r="P5355" s="39" t="s">
        <v>3790</v>
      </c>
    </row>
    <row r="5356" spans="2:16" x14ac:dyDescent="0.45">
      <c r="B5356" s="26">
        <v>2176</v>
      </c>
      <c r="P5356" s="39" t="s">
        <v>3791</v>
      </c>
    </row>
    <row r="5357" spans="2:16" x14ac:dyDescent="0.45">
      <c r="B5357" s="26">
        <v>2177</v>
      </c>
      <c r="P5357" s="39" t="s">
        <v>3792</v>
      </c>
    </row>
    <row r="5358" spans="2:16" x14ac:dyDescent="0.45">
      <c r="B5358" s="26">
        <v>2178</v>
      </c>
      <c r="P5358" s="39" t="s">
        <v>3793</v>
      </c>
    </row>
    <row r="5359" spans="2:16" x14ac:dyDescent="0.45">
      <c r="B5359" s="26">
        <v>2179</v>
      </c>
      <c r="P5359" s="39" t="s">
        <v>3794</v>
      </c>
    </row>
    <row r="5360" spans="2:16" x14ac:dyDescent="0.45">
      <c r="B5360" s="26">
        <v>2180</v>
      </c>
      <c r="P5360" s="39" t="s">
        <v>2284</v>
      </c>
    </row>
    <row r="5361" spans="2:16" x14ac:dyDescent="0.45">
      <c r="B5361" s="26">
        <v>2181</v>
      </c>
      <c r="P5361" s="39" t="s">
        <v>3795</v>
      </c>
    </row>
    <row r="5362" spans="2:16" x14ac:dyDescent="0.45">
      <c r="B5362" s="26">
        <v>2182</v>
      </c>
      <c r="P5362" s="39" t="s">
        <v>3796</v>
      </c>
    </row>
    <row r="5363" spans="2:16" x14ac:dyDescent="0.45">
      <c r="B5363" s="26">
        <v>2183</v>
      </c>
      <c r="P5363" s="39" t="s">
        <v>3797</v>
      </c>
    </row>
    <row r="5364" spans="2:16" x14ac:dyDescent="0.45">
      <c r="B5364" s="26">
        <v>2184</v>
      </c>
      <c r="P5364" s="39" t="s">
        <v>3798</v>
      </c>
    </row>
    <row r="5365" spans="2:16" x14ac:dyDescent="0.45">
      <c r="B5365" s="26">
        <v>2185</v>
      </c>
      <c r="P5365" s="39" t="s">
        <v>2284</v>
      </c>
    </row>
    <row r="5366" spans="2:16" x14ac:dyDescent="0.45">
      <c r="B5366" s="26">
        <v>2186</v>
      </c>
      <c r="P5366" s="39" t="s">
        <v>3799</v>
      </c>
    </row>
    <row r="5367" spans="2:16" x14ac:dyDescent="0.45">
      <c r="B5367" s="26">
        <v>2187</v>
      </c>
      <c r="P5367" s="39" t="s">
        <v>3800</v>
      </c>
    </row>
    <row r="5368" spans="2:16" x14ac:dyDescent="0.45">
      <c r="B5368" s="26">
        <v>2188</v>
      </c>
      <c r="P5368" s="39" t="s">
        <v>3801</v>
      </c>
    </row>
    <row r="5369" spans="2:16" x14ac:dyDescent="0.45">
      <c r="B5369" s="26">
        <v>2189</v>
      </c>
      <c r="P5369" s="39" t="s">
        <v>3802</v>
      </c>
    </row>
    <row r="5370" spans="2:16" x14ac:dyDescent="0.45">
      <c r="B5370" s="26">
        <v>2190</v>
      </c>
      <c r="P5370" s="39" t="s">
        <v>2284</v>
      </c>
    </row>
    <row r="5371" spans="2:16" x14ac:dyDescent="0.45">
      <c r="B5371" s="26">
        <v>2191</v>
      </c>
      <c r="P5371" s="39" t="s">
        <v>3803</v>
      </c>
    </row>
    <row r="5372" spans="2:16" x14ac:dyDescent="0.45">
      <c r="B5372" s="26">
        <v>2192</v>
      </c>
      <c r="P5372" s="39" t="s">
        <v>3804</v>
      </c>
    </row>
    <row r="5373" spans="2:16" x14ac:dyDescent="0.45">
      <c r="B5373" s="26">
        <v>2193</v>
      </c>
      <c r="P5373" s="39" t="s">
        <v>3805</v>
      </c>
    </row>
    <row r="5374" spans="2:16" x14ac:dyDescent="0.45">
      <c r="B5374" s="26">
        <v>2194</v>
      </c>
      <c r="P5374" s="39" t="s">
        <v>3806</v>
      </c>
    </row>
    <row r="5375" spans="2:16" x14ac:dyDescent="0.45">
      <c r="B5375" s="26">
        <v>2195</v>
      </c>
      <c r="P5375" s="39" t="s">
        <v>3807</v>
      </c>
    </row>
    <row r="5376" spans="2:16" x14ac:dyDescent="0.45">
      <c r="B5376" s="26">
        <v>2196</v>
      </c>
      <c r="P5376" s="39" t="s">
        <v>3808</v>
      </c>
    </row>
    <row r="5377" spans="2:16" x14ac:dyDescent="0.45">
      <c r="B5377" s="26">
        <v>2197</v>
      </c>
      <c r="P5377" s="39" t="s">
        <v>3809</v>
      </c>
    </row>
    <row r="5378" spans="2:16" x14ac:dyDescent="0.45">
      <c r="B5378" s="26">
        <v>2198</v>
      </c>
      <c r="P5378" s="39" t="s">
        <v>3810</v>
      </c>
    </row>
    <row r="5379" spans="2:16" x14ac:dyDescent="0.45">
      <c r="B5379" s="26">
        <v>2199</v>
      </c>
      <c r="P5379" s="39" t="s">
        <v>3811</v>
      </c>
    </row>
    <row r="5380" spans="2:16" x14ac:dyDescent="0.45">
      <c r="B5380" s="26">
        <v>2200</v>
      </c>
      <c r="P5380" s="39" t="s">
        <v>3812</v>
      </c>
    </row>
    <row r="5381" spans="2:16" x14ac:dyDescent="0.45">
      <c r="B5381" s="26">
        <v>2201</v>
      </c>
      <c r="P5381" s="39" t="s">
        <v>3813</v>
      </c>
    </row>
    <row r="5382" spans="2:16" x14ac:dyDescent="0.45">
      <c r="B5382" s="26">
        <v>2202</v>
      </c>
      <c r="P5382" s="39" t="s">
        <v>2284</v>
      </c>
    </row>
    <row r="5383" spans="2:16" x14ac:dyDescent="0.45">
      <c r="B5383" s="26">
        <v>2203</v>
      </c>
      <c r="P5383" s="39" t="s">
        <v>3814</v>
      </c>
    </row>
    <row r="5384" spans="2:16" x14ac:dyDescent="0.45">
      <c r="B5384" s="26">
        <v>2204</v>
      </c>
      <c r="P5384" s="39" t="s">
        <v>3815</v>
      </c>
    </row>
    <row r="5385" spans="2:16" x14ac:dyDescent="0.45">
      <c r="B5385" s="26">
        <v>2205</v>
      </c>
      <c r="P5385" s="39" t="s">
        <v>3816</v>
      </c>
    </row>
    <row r="5386" spans="2:16" x14ac:dyDescent="0.45">
      <c r="B5386" s="26">
        <v>2206</v>
      </c>
      <c r="P5386" s="39" t="s">
        <v>3817</v>
      </c>
    </row>
    <row r="5387" spans="2:16" x14ac:dyDescent="0.45">
      <c r="B5387" s="26">
        <v>2207</v>
      </c>
      <c r="P5387" s="39" t="s">
        <v>3818</v>
      </c>
    </row>
    <row r="5388" spans="2:16" x14ac:dyDescent="0.45">
      <c r="B5388" s="26">
        <v>2208</v>
      </c>
      <c r="P5388" s="39" t="s">
        <v>3819</v>
      </c>
    </row>
    <row r="5389" spans="2:16" x14ac:dyDescent="0.45">
      <c r="B5389" s="26">
        <v>2209</v>
      </c>
      <c r="P5389" s="39" t="s">
        <v>3820</v>
      </c>
    </row>
    <row r="5390" spans="2:16" x14ac:dyDescent="0.45">
      <c r="B5390" s="26">
        <v>2210</v>
      </c>
      <c r="P5390" s="39" t="s">
        <v>3821</v>
      </c>
    </row>
    <row r="5391" spans="2:16" x14ac:dyDescent="0.45">
      <c r="B5391" s="26">
        <v>2211</v>
      </c>
      <c r="P5391" s="39" t="s">
        <v>3822</v>
      </c>
    </row>
    <row r="5392" spans="2:16" x14ac:dyDescent="0.45">
      <c r="B5392" s="26">
        <v>2212</v>
      </c>
      <c r="P5392" s="39" t="s">
        <v>3823</v>
      </c>
    </row>
    <row r="5393" spans="2:16" x14ac:dyDescent="0.45">
      <c r="B5393" s="26">
        <v>2213</v>
      </c>
      <c r="P5393" s="39" t="s">
        <v>3824</v>
      </c>
    </row>
    <row r="5394" spans="2:16" x14ac:dyDescent="0.45">
      <c r="B5394" s="26">
        <v>2214</v>
      </c>
      <c r="P5394" s="39" t="s">
        <v>3825</v>
      </c>
    </row>
    <row r="5395" spans="2:16" x14ac:dyDescent="0.45">
      <c r="B5395" s="26">
        <v>2215</v>
      </c>
      <c r="P5395" s="39" t="s">
        <v>2284</v>
      </c>
    </row>
    <row r="5396" spans="2:16" x14ac:dyDescent="0.45">
      <c r="B5396" s="26">
        <v>2216</v>
      </c>
      <c r="P5396" s="39" t="s">
        <v>3826</v>
      </c>
    </row>
    <row r="5397" spans="2:16" x14ac:dyDescent="0.45">
      <c r="B5397" s="26">
        <v>2217</v>
      </c>
      <c r="P5397" s="39" t="s">
        <v>3827</v>
      </c>
    </row>
    <row r="5398" spans="2:16" x14ac:dyDescent="0.45">
      <c r="B5398" s="26">
        <v>2218</v>
      </c>
      <c r="P5398" s="39" t="s">
        <v>3828</v>
      </c>
    </row>
    <row r="5399" spans="2:16" x14ac:dyDescent="0.45">
      <c r="B5399" s="26">
        <v>2219</v>
      </c>
      <c r="P5399" s="39" t="s">
        <v>3829</v>
      </c>
    </row>
    <row r="5400" spans="2:16" x14ac:dyDescent="0.45">
      <c r="B5400" s="26">
        <v>2220</v>
      </c>
      <c r="P5400" s="39" t="s">
        <v>3830</v>
      </c>
    </row>
    <row r="5401" spans="2:16" x14ac:dyDescent="0.45">
      <c r="B5401" s="26">
        <v>2221</v>
      </c>
      <c r="P5401" s="39" t="s">
        <v>3831</v>
      </c>
    </row>
    <row r="5402" spans="2:16" x14ac:dyDescent="0.45">
      <c r="B5402" s="26">
        <v>2222</v>
      </c>
      <c r="P5402" s="39" t="s">
        <v>3832</v>
      </c>
    </row>
    <row r="5403" spans="2:16" x14ac:dyDescent="0.45">
      <c r="B5403" s="26">
        <v>2223</v>
      </c>
      <c r="P5403" s="39" t="s">
        <v>2284</v>
      </c>
    </row>
    <row r="5404" spans="2:16" x14ac:dyDescent="0.45">
      <c r="B5404" s="26">
        <v>2224</v>
      </c>
      <c r="P5404" s="39" t="s">
        <v>3833</v>
      </c>
    </row>
    <row r="5405" spans="2:16" x14ac:dyDescent="0.45">
      <c r="B5405" s="26">
        <v>2225</v>
      </c>
      <c r="P5405" s="39" t="s">
        <v>3834</v>
      </c>
    </row>
    <row r="5406" spans="2:16" x14ac:dyDescent="0.45">
      <c r="B5406" s="26">
        <v>2226</v>
      </c>
      <c r="P5406" s="39" t="s">
        <v>3835</v>
      </c>
    </row>
    <row r="5407" spans="2:16" x14ac:dyDescent="0.45">
      <c r="B5407" s="26">
        <v>2227</v>
      </c>
      <c r="P5407" s="39" t="s">
        <v>3836</v>
      </c>
    </row>
    <row r="5408" spans="2:16" x14ac:dyDescent="0.45">
      <c r="B5408" s="26">
        <v>2228</v>
      </c>
      <c r="P5408" s="39" t="s">
        <v>3837</v>
      </c>
    </row>
    <row r="5409" spans="2:16" x14ac:dyDescent="0.45">
      <c r="B5409" s="26">
        <v>2229</v>
      </c>
      <c r="P5409" s="39" t="s">
        <v>3838</v>
      </c>
    </row>
    <row r="5410" spans="2:16" x14ac:dyDescent="0.45">
      <c r="B5410" s="26">
        <v>2230</v>
      </c>
      <c r="P5410" s="39" t="s">
        <v>2284</v>
      </c>
    </row>
    <row r="5411" spans="2:16" x14ac:dyDescent="0.45">
      <c r="B5411" s="26">
        <v>2231</v>
      </c>
      <c r="P5411" s="39" t="s">
        <v>3839</v>
      </c>
    </row>
    <row r="5412" spans="2:16" x14ac:dyDescent="0.45">
      <c r="B5412" s="26">
        <v>2232</v>
      </c>
      <c r="P5412" s="39" t="s">
        <v>3840</v>
      </c>
    </row>
    <row r="5413" spans="2:16" x14ac:dyDescent="0.45">
      <c r="B5413" s="26">
        <v>2233</v>
      </c>
      <c r="P5413" s="39" t="s">
        <v>3841</v>
      </c>
    </row>
    <row r="5414" spans="2:16" x14ac:dyDescent="0.45">
      <c r="B5414" s="26">
        <v>2234</v>
      </c>
      <c r="P5414" s="39" t="s">
        <v>3842</v>
      </c>
    </row>
    <row r="5415" spans="2:16" x14ac:dyDescent="0.45">
      <c r="B5415" s="26">
        <v>2235</v>
      </c>
      <c r="P5415" s="39" t="s">
        <v>3843</v>
      </c>
    </row>
    <row r="5416" spans="2:16" x14ac:dyDescent="0.45">
      <c r="B5416" s="26">
        <v>2236</v>
      </c>
      <c r="P5416" s="39" t="s">
        <v>3844</v>
      </c>
    </row>
    <row r="5417" spans="2:16" x14ac:dyDescent="0.45">
      <c r="B5417" s="26">
        <v>2237</v>
      </c>
      <c r="P5417" s="39" t="s">
        <v>3845</v>
      </c>
    </row>
    <row r="5418" spans="2:16" x14ac:dyDescent="0.45">
      <c r="B5418" s="26">
        <v>2238</v>
      </c>
      <c r="P5418" s="39" t="s">
        <v>2284</v>
      </c>
    </row>
    <row r="5419" spans="2:16" x14ac:dyDescent="0.45">
      <c r="B5419" s="26">
        <v>2239</v>
      </c>
      <c r="P5419" s="39" t="s">
        <v>3846</v>
      </c>
    </row>
    <row r="5420" spans="2:16" x14ac:dyDescent="0.45">
      <c r="B5420" s="26">
        <v>2240</v>
      </c>
      <c r="P5420" s="39" t="s">
        <v>3847</v>
      </c>
    </row>
    <row r="5421" spans="2:16" x14ac:dyDescent="0.45">
      <c r="B5421" s="26">
        <v>2241</v>
      </c>
      <c r="P5421" s="39" t="s">
        <v>3848</v>
      </c>
    </row>
    <row r="5422" spans="2:16" x14ac:dyDescent="0.45">
      <c r="B5422" s="26">
        <v>2242</v>
      </c>
      <c r="P5422" s="39" t="s">
        <v>2284</v>
      </c>
    </row>
    <row r="5423" spans="2:16" x14ac:dyDescent="0.45">
      <c r="B5423" s="26">
        <v>2243</v>
      </c>
      <c r="P5423" s="39" t="s">
        <v>3849</v>
      </c>
    </row>
    <row r="5424" spans="2:16" x14ac:dyDescent="0.45">
      <c r="B5424" s="26">
        <v>2244</v>
      </c>
      <c r="P5424" s="39" t="s">
        <v>3850</v>
      </c>
    </row>
    <row r="5425" spans="2:16" x14ac:dyDescent="0.45">
      <c r="B5425" s="26">
        <v>2245</v>
      </c>
      <c r="P5425" s="39" t="s">
        <v>3851</v>
      </c>
    </row>
    <row r="5426" spans="2:16" x14ac:dyDescent="0.45">
      <c r="B5426" s="26">
        <v>2246</v>
      </c>
      <c r="P5426" s="39" t="s">
        <v>2284</v>
      </c>
    </row>
    <row r="5427" spans="2:16" x14ac:dyDescent="0.45">
      <c r="B5427" s="26">
        <v>2247</v>
      </c>
      <c r="P5427" s="39" t="s">
        <v>3852</v>
      </c>
    </row>
    <row r="5428" spans="2:16" x14ac:dyDescent="0.45">
      <c r="B5428" s="26">
        <v>2248</v>
      </c>
      <c r="P5428" s="39" t="s">
        <v>3853</v>
      </c>
    </row>
    <row r="5429" spans="2:16" x14ac:dyDescent="0.45">
      <c r="B5429" s="26">
        <v>2249</v>
      </c>
      <c r="P5429" s="39" t="s">
        <v>3854</v>
      </c>
    </row>
    <row r="5430" spans="2:16" x14ac:dyDescent="0.45">
      <c r="B5430" s="26">
        <v>2250</v>
      </c>
      <c r="P5430" s="39" t="s">
        <v>3855</v>
      </c>
    </row>
    <row r="5431" spans="2:16" x14ac:dyDescent="0.45">
      <c r="B5431" s="26">
        <v>2251</v>
      </c>
      <c r="P5431" s="39" t="s">
        <v>2284</v>
      </c>
    </row>
    <row r="5432" spans="2:16" x14ac:dyDescent="0.45">
      <c r="B5432" s="26">
        <v>2252</v>
      </c>
      <c r="P5432" s="39" t="s">
        <v>1802</v>
      </c>
    </row>
    <row r="5433" spans="2:16" x14ac:dyDescent="0.45">
      <c r="B5433" s="26">
        <v>2253</v>
      </c>
      <c r="P5433" s="39" t="s">
        <v>3856</v>
      </c>
    </row>
    <row r="5434" spans="2:16" x14ac:dyDescent="0.45">
      <c r="B5434" s="26">
        <v>2254</v>
      </c>
      <c r="P5434" s="39" t="s">
        <v>2284</v>
      </c>
    </row>
    <row r="5435" spans="2:16" x14ac:dyDescent="0.45">
      <c r="B5435" s="26">
        <v>2255</v>
      </c>
      <c r="P5435" s="39" t="s">
        <v>3857</v>
      </c>
    </row>
    <row r="5436" spans="2:16" x14ac:dyDescent="0.45">
      <c r="B5436" s="26">
        <v>2256</v>
      </c>
      <c r="P5436" s="39" t="s">
        <v>3858</v>
      </c>
    </row>
    <row r="5437" spans="2:16" x14ac:dyDescent="0.45">
      <c r="B5437" s="26">
        <v>2257</v>
      </c>
      <c r="P5437" s="39" t="s">
        <v>3859</v>
      </c>
    </row>
    <row r="5438" spans="2:16" x14ac:dyDescent="0.45">
      <c r="B5438" s="26">
        <v>2258</v>
      </c>
      <c r="P5438" s="39" t="s">
        <v>2284</v>
      </c>
    </row>
    <row r="5439" spans="2:16" x14ac:dyDescent="0.45">
      <c r="B5439" s="26">
        <v>2259</v>
      </c>
      <c r="P5439" s="39" t="s">
        <v>3860</v>
      </c>
    </row>
    <row r="5440" spans="2:16" x14ac:dyDescent="0.45">
      <c r="B5440" s="26">
        <v>2260</v>
      </c>
      <c r="P5440" s="39" t="s">
        <v>3861</v>
      </c>
    </row>
    <row r="5441" spans="2:16" x14ac:dyDescent="0.45">
      <c r="B5441" s="26">
        <v>2261</v>
      </c>
      <c r="P5441" s="39" t="s">
        <v>3862</v>
      </c>
    </row>
    <row r="5442" spans="2:16" x14ac:dyDescent="0.45">
      <c r="B5442" s="26">
        <v>2262</v>
      </c>
      <c r="P5442" s="39" t="s">
        <v>3863</v>
      </c>
    </row>
    <row r="5443" spans="2:16" x14ac:dyDescent="0.45">
      <c r="B5443" s="26">
        <v>2263</v>
      </c>
      <c r="P5443" s="39" t="s">
        <v>3864</v>
      </c>
    </row>
    <row r="5444" spans="2:16" x14ac:dyDescent="0.45">
      <c r="B5444" s="26">
        <v>2264</v>
      </c>
      <c r="P5444" s="39" t="s">
        <v>2284</v>
      </c>
    </row>
    <row r="5445" spans="2:16" x14ac:dyDescent="0.45">
      <c r="B5445" s="26">
        <v>2265</v>
      </c>
      <c r="P5445" s="39" t="s">
        <v>3865</v>
      </c>
    </row>
    <row r="5446" spans="2:16" x14ac:dyDescent="0.45">
      <c r="B5446" s="26">
        <v>2266</v>
      </c>
      <c r="P5446" s="39" t="s">
        <v>3866</v>
      </c>
    </row>
    <row r="5447" spans="2:16" x14ac:dyDescent="0.45">
      <c r="B5447" s="26">
        <v>2267</v>
      </c>
      <c r="P5447" s="39" t="s">
        <v>3867</v>
      </c>
    </row>
    <row r="5448" spans="2:16" x14ac:dyDescent="0.45">
      <c r="B5448" s="26">
        <v>2268</v>
      </c>
      <c r="P5448" s="39" t="s">
        <v>3868</v>
      </c>
    </row>
    <row r="5449" spans="2:16" x14ac:dyDescent="0.45">
      <c r="B5449" s="26">
        <v>2269</v>
      </c>
      <c r="P5449" s="39" t="s">
        <v>3869</v>
      </c>
    </row>
    <row r="5450" spans="2:16" x14ac:dyDescent="0.45">
      <c r="B5450" s="26">
        <v>2270</v>
      </c>
      <c r="P5450" s="39" t="s">
        <v>2284</v>
      </c>
    </row>
    <row r="5451" spans="2:16" x14ac:dyDescent="0.45">
      <c r="B5451" s="26">
        <v>2271</v>
      </c>
      <c r="P5451" s="39" t="s">
        <v>3870</v>
      </c>
    </row>
    <row r="5452" spans="2:16" x14ac:dyDescent="0.45">
      <c r="B5452" s="26">
        <v>2272</v>
      </c>
      <c r="P5452" s="39" t="s">
        <v>3871</v>
      </c>
    </row>
    <row r="5453" spans="2:16" x14ac:dyDescent="0.45">
      <c r="B5453" s="26">
        <v>2273</v>
      </c>
      <c r="P5453" s="39" t="s">
        <v>3872</v>
      </c>
    </row>
    <row r="5454" spans="2:16" x14ac:dyDescent="0.45">
      <c r="B5454" s="26">
        <v>2274</v>
      </c>
      <c r="P5454" s="39" t="s">
        <v>3873</v>
      </c>
    </row>
    <row r="5455" spans="2:16" x14ac:dyDescent="0.45">
      <c r="B5455" s="26">
        <v>2275</v>
      </c>
      <c r="P5455" s="39" t="s">
        <v>3874</v>
      </c>
    </row>
    <row r="5456" spans="2:16" x14ac:dyDescent="0.45">
      <c r="B5456" s="26">
        <v>2276</v>
      </c>
      <c r="P5456" s="39" t="s">
        <v>3875</v>
      </c>
    </row>
    <row r="5457" spans="2:16" x14ac:dyDescent="0.45">
      <c r="B5457" s="26">
        <v>2277</v>
      </c>
      <c r="P5457" s="39" t="s">
        <v>3876</v>
      </c>
    </row>
    <row r="5458" spans="2:16" x14ac:dyDescent="0.45">
      <c r="B5458" s="26">
        <v>2278</v>
      </c>
      <c r="P5458" s="39" t="s">
        <v>2284</v>
      </c>
    </row>
    <row r="5459" spans="2:16" x14ac:dyDescent="0.45">
      <c r="B5459" s="26">
        <v>2279</v>
      </c>
      <c r="P5459" s="39" t="s">
        <v>3877</v>
      </c>
    </row>
    <row r="5460" spans="2:16" x14ac:dyDescent="0.45">
      <c r="B5460" s="26">
        <v>2280</v>
      </c>
      <c r="P5460" s="39" t="s">
        <v>3878</v>
      </c>
    </row>
    <row r="5461" spans="2:16" x14ac:dyDescent="0.45">
      <c r="B5461" s="26">
        <v>2281</v>
      </c>
      <c r="P5461" s="39" t="s">
        <v>3879</v>
      </c>
    </row>
    <row r="5462" spans="2:16" x14ac:dyDescent="0.45">
      <c r="B5462" s="26">
        <v>2282</v>
      </c>
      <c r="P5462" s="39" t="s">
        <v>3880</v>
      </c>
    </row>
    <row r="5463" spans="2:16" x14ac:dyDescent="0.45">
      <c r="B5463" s="26">
        <v>2283</v>
      </c>
      <c r="P5463" s="39" t="s">
        <v>3881</v>
      </c>
    </row>
    <row r="5464" spans="2:16" x14ac:dyDescent="0.45">
      <c r="B5464" s="26">
        <v>2284</v>
      </c>
      <c r="P5464" s="39" t="s">
        <v>3882</v>
      </c>
    </row>
    <row r="5465" spans="2:16" x14ac:dyDescent="0.45">
      <c r="B5465" s="26">
        <v>2285</v>
      </c>
      <c r="P5465" s="39" t="s">
        <v>3883</v>
      </c>
    </row>
    <row r="5466" spans="2:16" x14ac:dyDescent="0.45">
      <c r="B5466" s="26">
        <v>2286</v>
      </c>
      <c r="P5466" s="39" t="s">
        <v>3884</v>
      </c>
    </row>
    <row r="5467" spans="2:16" x14ac:dyDescent="0.45">
      <c r="B5467" s="26">
        <v>2287</v>
      </c>
      <c r="P5467" s="39" t="s">
        <v>3885</v>
      </c>
    </row>
    <row r="5468" spans="2:16" x14ac:dyDescent="0.45">
      <c r="B5468" s="26">
        <v>2288</v>
      </c>
      <c r="P5468" s="39" t="s">
        <v>3886</v>
      </c>
    </row>
    <row r="5469" spans="2:16" x14ac:dyDescent="0.45">
      <c r="B5469" s="26">
        <v>2289</v>
      </c>
      <c r="P5469" s="39" t="s">
        <v>3887</v>
      </c>
    </row>
    <row r="5470" spans="2:16" x14ac:dyDescent="0.45">
      <c r="B5470" s="26">
        <v>2290</v>
      </c>
      <c r="P5470" s="39" t="s">
        <v>3888</v>
      </c>
    </row>
    <row r="5471" spans="2:16" x14ac:dyDescent="0.45">
      <c r="B5471" s="26">
        <v>2291</v>
      </c>
      <c r="P5471" s="39" t="s">
        <v>3889</v>
      </c>
    </row>
    <row r="5472" spans="2:16" x14ac:dyDescent="0.45">
      <c r="B5472" s="26">
        <v>2292</v>
      </c>
      <c r="P5472" s="39" t="s">
        <v>3890</v>
      </c>
    </row>
    <row r="5473" spans="2:16" x14ac:dyDescent="0.45">
      <c r="B5473" s="26">
        <v>2293</v>
      </c>
      <c r="P5473" s="39" t="s">
        <v>3891</v>
      </c>
    </row>
    <row r="5474" spans="2:16" x14ac:dyDescent="0.45">
      <c r="B5474" s="26">
        <v>2294</v>
      </c>
      <c r="P5474" s="39" t="s">
        <v>3892</v>
      </c>
    </row>
    <row r="5475" spans="2:16" x14ac:dyDescent="0.45">
      <c r="B5475" s="26">
        <v>2295</v>
      </c>
      <c r="P5475" s="39" t="s">
        <v>3893</v>
      </c>
    </row>
    <row r="5476" spans="2:16" x14ac:dyDescent="0.45">
      <c r="B5476" s="26">
        <v>2296</v>
      </c>
      <c r="P5476" s="39" t="s">
        <v>3894</v>
      </c>
    </row>
    <row r="5477" spans="2:16" x14ac:dyDescent="0.45">
      <c r="B5477" s="26">
        <v>2297</v>
      </c>
      <c r="P5477" s="39" t="s">
        <v>3895</v>
      </c>
    </row>
    <row r="5478" spans="2:16" x14ac:dyDescent="0.45">
      <c r="B5478" s="26">
        <v>2298</v>
      </c>
      <c r="P5478" s="39" t="s">
        <v>3896</v>
      </c>
    </row>
    <row r="5479" spans="2:16" x14ac:dyDescent="0.45">
      <c r="B5479" s="26">
        <v>2299</v>
      </c>
      <c r="P5479" s="39" t="s">
        <v>3897</v>
      </c>
    </row>
    <row r="5480" spans="2:16" x14ac:dyDescent="0.45">
      <c r="B5480" s="26">
        <v>2300</v>
      </c>
      <c r="P5480" s="39" t="s">
        <v>3898</v>
      </c>
    </row>
    <row r="5481" spans="2:16" x14ac:dyDescent="0.45">
      <c r="B5481" s="26">
        <v>2301</v>
      </c>
      <c r="P5481" s="39" t="s">
        <v>3879</v>
      </c>
    </row>
    <row r="5482" spans="2:16" x14ac:dyDescent="0.45">
      <c r="B5482" s="26">
        <v>2302</v>
      </c>
      <c r="P5482" s="39" t="s">
        <v>3899</v>
      </c>
    </row>
    <row r="5483" spans="2:16" x14ac:dyDescent="0.45">
      <c r="B5483" s="26">
        <v>2303</v>
      </c>
      <c r="P5483" s="39" t="s">
        <v>3885</v>
      </c>
    </row>
    <row r="5484" spans="2:16" x14ac:dyDescent="0.45">
      <c r="B5484" s="26">
        <v>2304</v>
      </c>
      <c r="P5484" s="39" t="s">
        <v>3900</v>
      </c>
    </row>
    <row r="5485" spans="2:16" x14ac:dyDescent="0.45">
      <c r="B5485" s="26">
        <v>2305</v>
      </c>
      <c r="P5485" s="39" t="s">
        <v>3901</v>
      </c>
    </row>
    <row r="5486" spans="2:16" x14ac:dyDescent="0.45">
      <c r="B5486" s="26">
        <v>2306</v>
      </c>
      <c r="P5486" s="39" t="s">
        <v>3902</v>
      </c>
    </row>
    <row r="5487" spans="2:16" x14ac:dyDescent="0.45">
      <c r="B5487" s="26">
        <v>2307</v>
      </c>
      <c r="P5487" s="39" t="s">
        <v>3892</v>
      </c>
    </row>
    <row r="5488" spans="2:16" x14ac:dyDescent="0.45">
      <c r="B5488" s="26">
        <v>2308</v>
      </c>
      <c r="P5488" s="39" t="s">
        <v>3903</v>
      </c>
    </row>
    <row r="5489" spans="2:16" x14ac:dyDescent="0.45">
      <c r="B5489" s="26">
        <v>2309</v>
      </c>
      <c r="P5489" s="39" t="s">
        <v>2284</v>
      </c>
    </row>
    <row r="5490" spans="2:16" x14ac:dyDescent="0.45">
      <c r="B5490" s="26">
        <v>2310</v>
      </c>
      <c r="P5490" s="39" t="s">
        <v>3904</v>
      </c>
    </row>
    <row r="5491" spans="2:16" x14ac:dyDescent="0.45">
      <c r="B5491" s="26">
        <v>2311</v>
      </c>
      <c r="P5491" s="39" t="s">
        <v>3905</v>
      </c>
    </row>
    <row r="5492" spans="2:16" x14ac:dyDescent="0.45">
      <c r="B5492" s="26">
        <v>2312</v>
      </c>
      <c r="P5492" s="39" t="s">
        <v>3906</v>
      </c>
    </row>
    <row r="5493" spans="2:16" x14ac:dyDescent="0.45">
      <c r="B5493" s="26">
        <v>2313</v>
      </c>
      <c r="P5493" s="39" t="s">
        <v>3907</v>
      </c>
    </row>
    <row r="5494" spans="2:16" x14ac:dyDescent="0.45">
      <c r="B5494" s="26">
        <v>2314</v>
      </c>
      <c r="P5494" s="39" t="s">
        <v>3908</v>
      </c>
    </row>
    <row r="5495" spans="2:16" x14ac:dyDescent="0.45">
      <c r="B5495" s="26">
        <v>2315</v>
      </c>
      <c r="P5495" s="39" t="s">
        <v>3909</v>
      </c>
    </row>
    <row r="5496" spans="2:16" x14ac:dyDescent="0.45">
      <c r="B5496" s="26">
        <v>2316</v>
      </c>
      <c r="P5496" s="39" t="s">
        <v>1814</v>
      </c>
    </row>
    <row r="5497" spans="2:16" x14ac:dyDescent="0.45">
      <c r="B5497" s="26">
        <v>2317</v>
      </c>
      <c r="P5497" s="39" t="s">
        <v>3910</v>
      </c>
    </row>
    <row r="5498" spans="2:16" x14ac:dyDescent="0.45">
      <c r="B5498" s="26">
        <v>2318</v>
      </c>
      <c r="P5498" s="39" t="s">
        <v>2284</v>
      </c>
    </row>
    <row r="5499" spans="2:16" x14ac:dyDescent="0.45">
      <c r="B5499" s="26">
        <v>2319</v>
      </c>
      <c r="P5499" s="39" t="s">
        <v>3911</v>
      </c>
    </row>
    <row r="5500" spans="2:16" x14ac:dyDescent="0.45">
      <c r="B5500" s="26">
        <v>2320</v>
      </c>
      <c r="P5500" s="39" t="s">
        <v>3912</v>
      </c>
    </row>
    <row r="5501" spans="2:16" x14ac:dyDescent="0.45">
      <c r="B5501" s="26">
        <v>2321</v>
      </c>
      <c r="P5501" s="39" t="s">
        <v>3913</v>
      </c>
    </row>
    <row r="5502" spans="2:16" x14ac:dyDescent="0.45">
      <c r="B5502" s="26">
        <v>2322</v>
      </c>
      <c r="P5502" s="39" t="s">
        <v>3914</v>
      </c>
    </row>
    <row r="5503" spans="2:16" x14ac:dyDescent="0.45">
      <c r="B5503" s="26">
        <v>2323</v>
      </c>
      <c r="P5503" s="39" t="s">
        <v>3915</v>
      </c>
    </row>
    <row r="5504" spans="2:16" x14ac:dyDescent="0.45">
      <c r="B5504" s="26">
        <v>2324</v>
      </c>
      <c r="P5504" s="39" t="s">
        <v>3916</v>
      </c>
    </row>
    <row r="5505" spans="2:16" x14ac:dyDescent="0.45">
      <c r="B5505" s="26">
        <v>2325</v>
      </c>
      <c r="P5505" s="39" t="s">
        <v>3917</v>
      </c>
    </row>
    <row r="5506" spans="2:16" x14ac:dyDescent="0.45">
      <c r="B5506" s="26">
        <v>2326</v>
      </c>
      <c r="P5506" s="39" t="s">
        <v>3918</v>
      </c>
    </row>
    <row r="5507" spans="2:16" x14ac:dyDescent="0.45">
      <c r="B5507" s="26">
        <v>2327</v>
      </c>
      <c r="P5507" s="39" t="s">
        <v>3919</v>
      </c>
    </row>
    <row r="5508" spans="2:16" x14ac:dyDescent="0.45">
      <c r="B5508" s="26">
        <v>2328</v>
      </c>
      <c r="P5508" s="39" t="s">
        <v>3920</v>
      </c>
    </row>
    <row r="5509" spans="2:16" x14ac:dyDescent="0.45">
      <c r="B5509" s="26">
        <v>2329</v>
      </c>
      <c r="P5509" s="39" t="s">
        <v>3921</v>
      </c>
    </row>
    <row r="5510" spans="2:16" x14ac:dyDescent="0.45">
      <c r="B5510" s="26">
        <v>2330</v>
      </c>
      <c r="P5510" s="39" t="s">
        <v>3922</v>
      </c>
    </row>
    <row r="5511" spans="2:16" x14ac:dyDescent="0.45">
      <c r="B5511" s="26">
        <v>2331</v>
      </c>
      <c r="P5511" s="39" t="s">
        <v>2284</v>
      </c>
    </row>
    <row r="5512" spans="2:16" x14ac:dyDescent="0.45">
      <c r="B5512" s="26">
        <v>2332</v>
      </c>
      <c r="P5512" s="39" t="s">
        <v>3923</v>
      </c>
    </row>
    <row r="5513" spans="2:16" x14ac:dyDescent="0.45">
      <c r="B5513" s="26">
        <v>2333</v>
      </c>
      <c r="P5513" s="39" t="s">
        <v>3924</v>
      </c>
    </row>
    <row r="5514" spans="2:16" x14ac:dyDescent="0.45">
      <c r="B5514" s="26">
        <v>2334</v>
      </c>
      <c r="P5514" s="39" t="s">
        <v>3925</v>
      </c>
    </row>
    <row r="5515" spans="2:16" x14ac:dyDescent="0.45">
      <c r="B5515" s="26">
        <v>2335</v>
      </c>
      <c r="P5515" s="39" t="s">
        <v>3926</v>
      </c>
    </row>
    <row r="5516" spans="2:16" x14ac:dyDescent="0.45">
      <c r="B5516" s="26">
        <v>2336</v>
      </c>
      <c r="P5516" s="39" t="s">
        <v>2284</v>
      </c>
    </row>
    <row r="5517" spans="2:16" x14ac:dyDescent="0.45">
      <c r="B5517" s="26">
        <v>2337</v>
      </c>
      <c r="P5517" s="39" t="s">
        <v>3927</v>
      </c>
    </row>
    <row r="5518" spans="2:16" x14ac:dyDescent="0.45">
      <c r="B5518" s="26">
        <v>2338</v>
      </c>
      <c r="P5518" s="39" t="s">
        <v>3928</v>
      </c>
    </row>
    <row r="5519" spans="2:16" x14ac:dyDescent="0.45">
      <c r="B5519" s="26">
        <v>2339</v>
      </c>
      <c r="P5519" s="39" t="s">
        <v>3929</v>
      </c>
    </row>
    <row r="5520" spans="2:16" x14ac:dyDescent="0.45">
      <c r="B5520" s="26">
        <v>2340</v>
      </c>
      <c r="P5520" s="39" t="s">
        <v>3930</v>
      </c>
    </row>
    <row r="5521" spans="2:16" x14ac:dyDescent="0.45">
      <c r="B5521" s="26">
        <v>2341</v>
      </c>
      <c r="P5521" s="39" t="s">
        <v>3931</v>
      </c>
    </row>
    <row r="5522" spans="2:16" x14ac:dyDescent="0.45">
      <c r="B5522" s="26">
        <v>2342</v>
      </c>
      <c r="P5522" s="39" t="s">
        <v>3932</v>
      </c>
    </row>
    <row r="5523" spans="2:16" x14ac:dyDescent="0.45">
      <c r="B5523" s="26">
        <v>2343</v>
      </c>
      <c r="P5523" s="39" t="s">
        <v>3933</v>
      </c>
    </row>
    <row r="5524" spans="2:16" x14ac:dyDescent="0.45">
      <c r="B5524" s="26">
        <v>2344</v>
      </c>
      <c r="P5524" s="39" t="s">
        <v>3934</v>
      </c>
    </row>
    <row r="5525" spans="2:16" x14ac:dyDescent="0.45">
      <c r="B5525" s="26">
        <v>2345</v>
      </c>
      <c r="P5525" s="39" t="s">
        <v>3935</v>
      </c>
    </row>
    <row r="5526" spans="2:16" x14ac:dyDescent="0.45">
      <c r="B5526" s="26">
        <v>2346</v>
      </c>
      <c r="P5526" s="39" t="s">
        <v>3936</v>
      </c>
    </row>
    <row r="5527" spans="2:16" x14ac:dyDescent="0.45">
      <c r="B5527" s="26">
        <v>2347</v>
      </c>
      <c r="P5527" s="39" t="s">
        <v>3937</v>
      </c>
    </row>
    <row r="5528" spans="2:16" x14ac:dyDescent="0.45">
      <c r="B5528" s="26">
        <v>2348</v>
      </c>
      <c r="P5528" s="39" t="s">
        <v>3938</v>
      </c>
    </row>
    <row r="5529" spans="2:16" x14ac:dyDescent="0.45">
      <c r="B5529" s="26">
        <v>2349</v>
      </c>
      <c r="P5529" s="39" t="s">
        <v>3939</v>
      </c>
    </row>
    <row r="5530" spans="2:16" x14ac:dyDescent="0.45">
      <c r="B5530" s="26">
        <v>2350</v>
      </c>
      <c r="P5530" s="39" t="s">
        <v>3940</v>
      </c>
    </row>
    <row r="5531" spans="2:16" x14ac:dyDescent="0.45">
      <c r="B5531" s="26">
        <v>2351</v>
      </c>
      <c r="P5531" s="39" t="s">
        <v>3941</v>
      </c>
    </row>
    <row r="5532" spans="2:16" x14ac:dyDescent="0.45">
      <c r="B5532" s="26">
        <v>2352</v>
      </c>
      <c r="P5532" s="39" t="s">
        <v>2284</v>
      </c>
    </row>
    <row r="5533" spans="2:16" x14ac:dyDescent="0.45">
      <c r="B5533" s="26">
        <v>2353</v>
      </c>
      <c r="P5533" s="39" t="s">
        <v>3942</v>
      </c>
    </row>
    <row r="5534" spans="2:16" x14ac:dyDescent="0.45">
      <c r="B5534" s="26">
        <v>2354</v>
      </c>
      <c r="P5534" s="39" t="s">
        <v>3943</v>
      </c>
    </row>
    <row r="5535" spans="2:16" x14ac:dyDescent="0.45">
      <c r="B5535" s="26">
        <v>2355</v>
      </c>
      <c r="P5535" s="39" t="s">
        <v>3944</v>
      </c>
    </row>
    <row r="5536" spans="2:16" x14ac:dyDescent="0.45">
      <c r="B5536" s="26">
        <v>2356</v>
      </c>
      <c r="P5536" s="39" t="s">
        <v>3945</v>
      </c>
    </row>
    <row r="5537" spans="2:16" x14ac:dyDescent="0.45">
      <c r="B5537" s="26">
        <v>2357</v>
      </c>
      <c r="P5537" s="39" t="s">
        <v>3946</v>
      </c>
    </row>
    <row r="5538" spans="2:16" x14ac:dyDescent="0.45">
      <c r="B5538" s="26">
        <v>2358</v>
      </c>
      <c r="P5538" s="39" t="s">
        <v>3947</v>
      </c>
    </row>
    <row r="5539" spans="2:16" x14ac:dyDescent="0.45">
      <c r="B5539" s="26">
        <v>2359</v>
      </c>
      <c r="P5539" s="39" t="s">
        <v>3948</v>
      </c>
    </row>
    <row r="5540" spans="2:16" x14ac:dyDescent="0.45">
      <c r="B5540" s="26">
        <v>2360</v>
      </c>
      <c r="P5540" s="39" t="s">
        <v>3949</v>
      </c>
    </row>
    <row r="5541" spans="2:16" x14ac:dyDescent="0.45">
      <c r="B5541" s="26">
        <v>2361</v>
      </c>
      <c r="P5541" s="39" t="s">
        <v>3950</v>
      </c>
    </row>
    <row r="5542" spans="2:16" x14ac:dyDescent="0.45">
      <c r="B5542" s="26">
        <v>2362</v>
      </c>
      <c r="P5542" s="39" t="s">
        <v>3951</v>
      </c>
    </row>
    <row r="5543" spans="2:16" x14ac:dyDescent="0.45">
      <c r="B5543" s="26">
        <v>2363</v>
      </c>
      <c r="P5543" s="39" t="s">
        <v>3952</v>
      </c>
    </row>
    <row r="5544" spans="2:16" x14ac:dyDescent="0.45">
      <c r="B5544" s="26">
        <v>2364</v>
      </c>
      <c r="P5544" s="39" t="s">
        <v>3953</v>
      </c>
    </row>
    <row r="5545" spans="2:16" x14ac:dyDescent="0.45">
      <c r="B5545" s="26">
        <v>2365</v>
      </c>
      <c r="P5545" s="39" t="s">
        <v>3954</v>
      </c>
    </row>
    <row r="5546" spans="2:16" x14ac:dyDescent="0.45">
      <c r="B5546" s="26">
        <v>2366</v>
      </c>
      <c r="P5546" s="39" t="s">
        <v>3955</v>
      </c>
    </row>
    <row r="5547" spans="2:16" x14ac:dyDescent="0.45">
      <c r="B5547" s="26">
        <v>2367</v>
      </c>
      <c r="P5547" s="39" t="s">
        <v>3956</v>
      </c>
    </row>
    <row r="5548" spans="2:16" x14ac:dyDescent="0.45">
      <c r="B5548" s="26">
        <v>2368</v>
      </c>
      <c r="P5548" s="39" t="s">
        <v>3957</v>
      </c>
    </row>
    <row r="5549" spans="2:16" x14ac:dyDescent="0.45">
      <c r="B5549" s="26">
        <v>2369</v>
      </c>
      <c r="P5549" s="39" t="s">
        <v>2284</v>
      </c>
    </row>
    <row r="5550" spans="2:16" x14ac:dyDescent="0.45">
      <c r="B5550" s="26">
        <v>2370</v>
      </c>
      <c r="P5550" s="39" t="s">
        <v>3958</v>
      </c>
    </row>
    <row r="5551" spans="2:16" x14ac:dyDescent="0.45">
      <c r="B5551" s="26">
        <v>2371</v>
      </c>
      <c r="P5551" s="39" t="s">
        <v>3959</v>
      </c>
    </row>
    <row r="5552" spans="2:16" x14ac:dyDescent="0.45">
      <c r="B5552" s="26">
        <v>2372</v>
      </c>
      <c r="P5552" s="39" t="s">
        <v>3960</v>
      </c>
    </row>
    <row r="5553" spans="2:16" x14ac:dyDescent="0.45">
      <c r="B5553" s="26">
        <v>2373</v>
      </c>
      <c r="P5553" s="39" t="s">
        <v>3961</v>
      </c>
    </row>
    <row r="5554" spans="2:16" x14ac:dyDescent="0.45">
      <c r="B5554" s="26">
        <v>2374</v>
      </c>
      <c r="P5554" s="39" t="s">
        <v>1829</v>
      </c>
    </row>
    <row r="5555" spans="2:16" x14ac:dyDescent="0.45">
      <c r="B5555" s="26">
        <v>2375</v>
      </c>
      <c r="P5555" s="39" t="s">
        <v>2284</v>
      </c>
    </row>
    <row r="5556" spans="2:16" x14ac:dyDescent="0.45">
      <c r="B5556" s="26">
        <v>2376</v>
      </c>
      <c r="P5556" s="39" t="s">
        <v>3962</v>
      </c>
    </row>
    <row r="5557" spans="2:16" x14ac:dyDescent="0.45">
      <c r="B5557" s="26">
        <v>2377</v>
      </c>
      <c r="P5557" s="39" t="s">
        <v>3963</v>
      </c>
    </row>
    <row r="5558" spans="2:16" x14ac:dyDescent="0.45">
      <c r="B5558" s="26">
        <v>2378</v>
      </c>
      <c r="P5558" s="39" t="s">
        <v>3964</v>
      </c>
    </row>
    <row r="5559" spans="2:16" x14ac:dyDescent="0.45">
      <c r="B5559" s="26">
        <v>2379</v>
      </c>
      <c r="P5559" s="39" t="s">
        <v>2284</v>
      </c>
    </row>
    <row r="5560" spans="2:16" x14ac:dyDescent="0.45">
      <c r="B5560" s="26">
        <v>2380</v>
      </c>
      <c r="P5560" s="39" t="s">
        <v>3965</v>
      </c>
    </row>
    <row r="5561" spans="2:16" x14ac:dyDescent="0.45">
      <c r="B5561" s="26">
        <v>2381</v>
      </c>
      <c r="P5561" s="39" t="s">
        <v>3966</v>
      </c>
    </row>
    <row r="5562" spans="2:16" x14ac:dyDescent="0.45">
      <c r="B5562" s="26">
        <v>2382</v>
      </c>
      <c r="P5562" s="39" t="s">
        <v>3967</v>
      </c>
    </row>
    <row r="5563" spans="2:16" x14ac:dyDescent="0.45">
      <c r="B5563" s="26">
        <v>2383</v>
      </c>
      <c r="P5563" s="39" t="s">
        <v>3968</v>
      </c>
    </row>
    <row r="5564" spans="2:16" x14ac:dyDescent="0.45">
      <c r="B5564" s="26">
        <v>2384</v>
      </c>
      <c r="P5564" s="39" t="s">
        <v>2284</v>
      </c>
    </row>
    <row r="5565" spans="2:16" x14ac:dyDescent="0.45">
      <c r="B5565" s="26">
        <v>2385</v>
      </c>
      <c r="P5565" s="39" t="s">
        <v>3969</v>
      </c>
    </row>
    <row r="5566" spans="2:16" x14ac:dyDescent="0.45">
      <c r="B5566" s="26">
        <v>2386</v>
      </c>
      <c r="P5566" s="39" t="s">
        <v>3970</v>
      </c>
    </row>
    <row r="5567" spans="2:16" x14ac:dyDescent="0.45">
      <c r="B5567" s="26">
        <v>2387</v>
      </c>
      <c r="P5567" s="39" t="s">
        <v>3971</v>
      </c>
    </row>
    <row r="5568" spans="2:16" x14ac:dyDescent="0.45">
      <c r="B5568" s="26">
        <v>2388</v>
      </c>
      <c r="P5568" s="39" t="s">
        <v>48</v>
      </c>
    </row>
    <row r="5569" spans="2:16" x14ac:dyDescent="0.45">
      <c r="B5569" s="26">
        <v>2389</v>
      </c>
      <c r="P5569" s="39" t="s">
        <v>3972</v>
      </c>
    </row>
    <row r="5570" spans="2:16" x14ac:dyDescent="0.45">
      <c r="B5570" s="26">
        <v>2390</v>
      </c>
      <c r="P5570" s="39" t="s">
        <v>3973</v>
      </c>
    </row>
    <row r="5571" spans="2:16" x14ac:dyDescent="0.45">
      <c r="B5571" s="26">
        <v>2391</v>
      </c>
      <c r="P5571" s="39" t="s">
        <v>2284</v>
      </c>
    </row>
    <row r="5572" spans="2:16" x14ac:dyDescent="0.45">
      <c r="B5572" s="26">
        <v>2392</v>
      </c>
      <c r="P5572" s="39" t="s">
        <v>3974</v>
      </c>
    </row>
    <row r="5573" spans="2:16" x14ac:dyDescent="0.45">
      <c r="B5573" s="26">
        <v>2393</v>
      </c>
      <c r="P5573" s="39" t="s">
        <v>3975</v>
      </c>
    </row>
    <row r="5574" spans="2:16" x14ac:dyDescent="0.45">
      <c r="B5574" s="26">
        <v>2394</v>
      </c>
      <c r="P5574" s="39" t="s">
        <v>3976</v>
      </c>
    </row>
    <row r="5575" spans="2:16" x14ac:dyDescent="0.45">
      <c r="B5575" s="26">
        <v>2395</v>
      </c>
      <c r="P5575" s="39" t="s">
        <v>3977</v>
      </c>
    </row>
    <row r="5576" spans="2:16" x14ac:dyDescent="0.45">
      <c r="B5576" s="26">
        <v>2396</v>
      </c>
      <c r="P5576" s="39" t="s">
        <v>3978</v>
      </c>
    </row>
    <row r="5577" spans="2:16" x14ac:dyDescent="0.45">
      <c r="B5577" s="26">
        <v>2397</v>
      </c>
      <c r="P5577" s="39" t="s">
        <v>3979</v>
      </c>
    </row>
    <row r="5578" spans="2:16" x14ac:dyDescent="0.45">
      <c r="B5578" s="26">
        <v>2398</v>
      </c>
      <c r="P5578" s="39" t="s">
        <v>3980</v>
      </c>
    </row>
    <row r="5579" spans="2:16" x14ac:dyDescent="0.45">
      <c r="B5579" s="26">
        <v>2399</v>
      </c>
      <c r="P5579" s="39" t="s">
        <v>3981</v>
      </c>
    </row>
    <row r="5580" spans="2:16" x14ac:dyDescent="0.45">
      <c r="B5580" s="26">
        <v>2400</v>
      </c>
      <c r="P5580" s="39" t="s">
        <v>3982</v>
      </c>
    </row>
    <row r="5581" spans="2:16" x14ac:dyDescent="0.45">
      <c r="B5581" s="26">
        <v>2401</v>
      </c>
      <c r="P5581" s="39" t="s">
        <v>3983</v>
      </c>
    </row>
    <row r="5582" spans="2:16" x14ac:dyDescent="0.45">
      <c r="B5582" s="26">
        <v>2402</v>
      </c>
      <c r="P5582" s="39" t="s">
        <v>3984</v>
      </c>
    </row>
    <row r="5583" spans="2:16" x14ac:dyDescent="0.45">
      <c r="B5583" s="26">
        <v>2403</v>
      </c>
      <c r="P5583" s="39" t="s">
        <v>3985</v>
      </c>
    </row>
    <row r="5584" spans="2:16" x14ac:dyDescent="0.45">
      <c r="B5584" s="26">
        <v>2404</v>
      </c>
      <c r="P5584" s="39" t="s">
        <v>3986</v>
      </c>
    </row>
    <row r="5585" spans="2:16" x14ac:dyDescent="0.45">
      <c r="B5585" s="26">
        <v>2405</v>
      </c>
      <c r="P5585" s="39" t="s">
        <v>3987</v>
      </c>
    </row>
    <row r="5586" spans="2:16" x14ac:dyDescent="0.45">
      <c r="B5586" s="26">
        <v>2406</v>
      </c>
      <c r="P5586" s="39" t="s">
        <v>3988</v>
      </c>
    </row>
    <row r="5587" spans="2:16" x14ac:dyDescent="0.45">
      <c r="B5587" s="26">
        <v>2407</v>
      </c>
      <c r="P5587" s="39" t="s">
        <v>3989</v>
      </c>
    </row>
    <row r="5588" spans="2:16" x14ac:dyDescent="0.45">
      <c r="B5588" s="26">
        <v>2408</v>
      </c>
      <c r="P5588" s="39" t="s">
        <v>3990</v>
      </c>
    </row>
    <row r="5589" spans="2:16" x14ac:dyDescent="0.45">
      <c r="B5589" s="26">
        <v>2409</v>
      </c>
      <c r="P5589" s="39" t="s">
        <v>3991</v>
      </c>
    </row>
    <row r="5590" spans="2:16" x14ac:dyDescent="0.45">
      <c r="B5590" s="26">
        <v>2410</v>
      </c>
      <c r="P5590" s="39" t="s">
        <v>3992</v>
      </c>
    </row>
    <row r="5591" spans="2:16" x14ac:dyDescent="0.45">
      <c r="B5591" s="26">
        <v>2411</v>
      </c>
      <c r="P5591" s="39" t="s">
        <v>3993</v>
      </c>
    </row>
    <row r="5592" spans="2:16" x14ac:dyDescent="0.45">
      <c r="B5592" s="26">
        <v>2412</v>
      </c>
      <c r="P5592" s="39" t="s">
        <v>3994</v>
      </c>
    </row>
    <row r="5593" spans="2:16" x14ac:dyDescent="0.45">
      <c r="B5593" s="26">
        <v>2413</v>
      </c>
      <c r="P5593" s="39" t="s">
        <v>3995</v>
      </c>
    </row>
    <row r="5594" spans="2:16" x14ac:dyDescent="0.45">
      <c r="B5594" s="26">
        <v>2414</v>
      </c>
      <c r="P5594" s="39" t="s">
        <v>3996</v>
      </c>
    </row>
    <row r="5595" spans="2:16" x14ac:dyDescent="0.45">
      <c r="B5595" s="26">
        <v>2415</v>
      </c>
      <c r="P5595" s="39" t="s">
        <v>3997</v>
      </c>
    </row>
    <row r="5596" spans="2:16" x14ac:dyDescent="0.45">
      <c r="B5596" s="26">
        <v>2416</v>
      </c>
      <c r="P5596" s="39" t="s">
        <v>3998</v>
      </c>
    </row>
    <row r="5597" spans="2:16" x14ac:dyDescent="0.45">
      <c r="B5597" s="26">
        <v>2417</v>
      </c>
      <c r="P5597" s="39" t="s">
        <v>3999</v>
      </c>
    </row>
    <row r="5598" spans="2:16" x14ac:dyDescent="0.45">
      <c r="B5598" s="26">
        <v>2418</v>
      </c>
      <c r="P5598" s="39" t="s">
        <v>2284</v>
      </c>
    </row>
    <row r="5599" spans="2:16" x14ac:dyDescent="0.45">
      <c r="B5599" s="26">
        <v>2419</v>
      </c>
      <c r="P5599" s="39" t="s">
        <v>4000</v>
      </c>
    </row>
    <row r="5600" spans="2:16" x14ac:dyDescent="0.45">
      <c r="B5600" s="26">
        <v>2420</v>
      </c>
      <c r="P5600" s="39" t="s">
        <v>4001</v>
      </c>
    </row>
    <row r="5601" spans="2:16" x14ac:dyDescent="0.45">
      <c r="B5601" s="26">
        <v>2421</v>
      </c>
      <c r="P5601" s="39" t="s">
        <v>4002</v>
      </c>
    </row>
    <row r="5602" spans="2:16" x14ac:dyDescent="0.45">
      <c r="B5602" s="26">
        <v>2422</v>
      </c>
      <c r="P5602" s="39" t="s">
        <v>4003</v>
      </c>
    </row>
    <row r="5603" spans="2:16" x14ac:dyDescent="0.45">
      <c r="B5603" s="26">
        <v>2423</v>
      </c>
      <c r="P5603" s="39" t="s">
        <v>4004</v>
      </c>
    </row>
    <row r="5604" spans="2:16" x14ac:dyDescent="0.45">
      <c r="B5604" s="26">
        <v>2424</v>
      </c>
      <c r="P5604" s="39" t="s">
        <v>2284</v>
      </c>
    </row>
    <row r="5605" spans="2:16" x14ac:dyDescent="0.45">
      <c r="B5605" s="26">
        <v>2425</v>
      </c>
      <c r="P5605" s="39" t="s">
        <v>4005</v>
      </c>
    </row>
    <row r="5606" spans="2:16" x14ac:dyDescent="0.45">
      <c r="B5606" s="26">
        <v>2426</v>
      </c>
      <c r="P5606" s="39" t="s">
        <v>4006</v>
      </c>
    </row>
    <row r="5607" spans="2:16" x14ac:dyDescent="0.45">
      <c r="B5607" s="26">
        <v>2427</v>
      </c>
      <c r="P5607" s="39" t="s">
        <v>4007</v>
      </c>
    </row>
    <row r="5608" spans="2:16" x14ac:dyDescent="0.45">
      <c r="B5608" s="26">
        <v>2428</v>
      </c>
      <c r="P5608" s="39" t="s">
        <v>4008</v>
      </c>
    </row>
    <row r="5609" spans="2:16" x14ac:dyDescent="0.45">
      <c r="B5609" s="26">
        <v>2429</v>
      </c>
      <c r="P5609" s="39" t="s">
        <v>4009</v>
      </c>
    </row>
    <row r="5610" spans="2:16" x14ac:dyDescent="0.45">
      <c r="B5610" s="26">
        <v>2430</v>
      </c>
      <c r="P5610" s="39" t="s">
        <v>4010</v>
      </c>
    </row>
    <row r="5611" spans="2:16" x14ac:dyDescent="0.45">
      <c r="B5611" s="26">
        <v>2431</v>
      </c>
      <c r="P5611" s="39" t="s">
        <v>4011</v>
      </c>
    </row>
    <row r="5612" spans="2:16" x14ac:dyDescent="0.45">
      <c r="B5612" s="26">
        <v>2432</v>
      </c>
      <c r="P5612" s="39" t="s">
        <v>4012</v>
      </c>
    </row>
    <row r="5613" spans="2:16" x14ac:dyDescent="0.45">
      <c r="B5613" s="26">
        <v>2433</v>
      </c>
      <c r="P5613" s="39" t="s">
        <v>4013</v>
      </c>
    </row>
    <row r="5614" spans="2:16" x14ac:dyDescent="0.45">
      <c r="B5614" s="26">
        <v>2434</v>
      </c>
      <c r="P5614" s="39" t="s">
        <v>4014</v>
      </c>
    </row>
    <row r="5615" spans="2:16" x14ac:dyDescent="0.45">
      <c r="B5615" s="26">
        <v>2435</v>
      </c>
      <c r="P5615" s="39" t="s">
        <v>4015</v>
      </c>
    </row>
    <row r="5616" spans="2:16" x14ac:dyDescent="0.45">
      <c r="B5616" s="26">
        <v>2436</v>
      </c>
      <c r="P5616" s="39" t="s">
        <v>4016</v>
      </c>
    </row>
    <row r="5617" spans="2:16" x14ac:dyDescent="0.45">
      <c r="B5617" s="26">
        <v>2437</v>
      </c>
      <c r="P5617" s="39" t="s">
        <v>4017</v>
      </c>
    </row>
    <row r="5618" spans="2:16" x14ac:dyDescent="0.45">
      <c r="B5618" s="26">
        <v>2438</v>
      </c>
      <c r="P5618" s="39" t="s">
        <v>4018</v>
      </c>
    </row>
    <row r="5619" spans="2:16" x14ac:dyDescent="0.45">
      <c r="B5619" s="26">
        <v>2439</v>
      </c>
      <c r="P5619" s="39" t="s">
        <v>4019</v>
      </c>
    </row>
    <row r="5620" spans="2:16" x14ac:dyDescent="0.45">
      <c r="B5620" s="26">
        <v>2440</v>
      </c>
      <c r="P5620" s="39" t="s">
        <v>4020</v>
      </c>
    </row>
    <row r="5621" spans="2:16" x14ac:dyDescent="0.45">
      <c r="B5621" s="26">
        <v>2441</v>
      </c>
      <c r="P5621" s="39" t="s">
        <v>4021</v>
      </c>
    </row>
    <row r="5622" spans="2:16" x14ac:dyDescent="0.45">
      <c r="B5622" s="26">
        <v>2442</v>
      </c>
      <c r="P5622" s="39" t="s">
        <v>2284</v>
      </c>
    </row>
    <row r="5623" spans="2:16" x14ac:dyDescent="0.45">
      <c r="B5623" s="26">
        <v>2443</v>
      </c>
      <c r="P5623" s="39" t="s">
        <v>4022</v>
      </c>
    </row>
    <row r="5624" spans="2:16" x14ac:dyDescent="0.45">
      <c r="B5624" s="26">
        <v>2444</v>
      </c>
      <c r="P5624" s="39" t="s">
        <v>4023</v>
      </c>
    </row>
    <row r="5625" spans="2:16" x14ac:dyDescent="0.45">
      <c r="B5625" s="26">
        <v>2445</v>
      </c>
      <c r="P5625" s="39" t="s">
        <v>4024</v>
      </c>
    </row>
    <row r="5626" spans="2:16" x14ac:dyDescent="0.45">
      <c r="B5626" s="26">
        <v>2446</v>
      </c>
      <c r="P5626" s="39" t="s">
        <v>4025</v>
      </c>
    </row>
    <row r="5627" spans="2:16" x14ac:dyDescent="0.45">
      <c r="B5627" s="26">
        <v>2447</v>
      </c>
      <c r="P5627" s="39" t="s">
        <v>4026</v>
      </c>
    </row>
    <row r="5628" spans="2:16" x14ac:dyDescent="0.45">
      <c r="B5628" s="26">
        <v>2448</v>
      </c>
      <c r="P5628" s="39" t="s">
        <v>4027</v>
      </c>
    </row>
    <row r="5629" spans="2:16" x14ac:dyDescent="0.45">
      <c r="B5629" s="26">
        <v>2449</v>
      </c>
      <c r="P5629" s="39" t="s">
        <v>2284</v>
      </c>
    </row>
    <row r="5630" spans="2:16" x14ac:dyDescent="0.45">
      <c r="B5630" s="26">
        <v>2450</v>
      </c>
      <c r="P5630" s="39" t="s">
        <v>4028</v>
      </c>
    </row>
    <row r="5631" spans="2:16" x14ac:dyDescent="0.45">
      <c r="B5631" s="26">
        <v>2451</v>
      </c>
      <c r="P5631" s="39" t="s">
        <v>4029</v>
      </c>
    </row>
    <row r="5632" spans="2:16" x14ac:dyDescent="0.45">
      <c r="B5632" s="26">
        <v>2452</v>
      </c>
      <c r="P5632" s="39" t="s">
        <v>4030</v>
      </c>
    </row>
    <row r="5633" spans="2:16" x14ac:dyDescent="0.45">
      <c r="B5633" s="26">
        <v>2453</v>
      </c>
      <c r="P5633" s="39" t="s">
        <v>4031</v>
      </c>
    </row>
    <row r="5634" spans="2:16" x14ac:dyDescent="0.45">
      <c r="B5634" s="26">
        <v>2454</v>
      </c>
      <c r="P5634" s="39" t="s">
        <v>4032</v>
      </c>
    </row>
    <row r="5635" spans="2:16" x14ac:dyDescent="0.45">
      <c r="B5635" s="26">
        <v>2455</v>
      </c>
      <c r="P5635" s="39" t="s">
        <v>4033</v>
      </c>
    </row>
    <row r="5636" spans="2:16" x14ac:dyDescent="0.45">
      <c r="B5636" s="26">
        <v>2456</v>
      </c>
      <c r="P5636" s="39" t="s">
        <v>4034</v>
      </c>
    </row>
    <row r="5637" spans="2:16" x14ac:dyDescent="0.45">
      <c r="B5637" s="26">
        <v>2457</v>
      </c>
      <c r="P5637" s="39" t="s">
        <v>4035</v>
      </c>
    </row>
    <row r="5638" spans="2:16" x14ac:dyDescent="0.45">
      <c r="B5638" s="26">
        <v>2458</v>
      </c>
      <c r="P5638" s="39" t="s">
        <v>4036</v>
      </c>
    </row>
    <row r="5639" spans="2:16" x14ac:dyDescent="0.45">
      <c r="B5639" s="26">
        <v>2459</v>
      </c>
      <c r="P5639" s="39" t="s">
        <v>4037</v>
      </c>
    </row>
    <row r="5640" spans="2:16" x14ac:dyDescent="0.45">
      <c r="B5640" s="26">
        <v>2460</v>
      </c>
      <c r="P5640" s="39" t="s">
        <v>2284</v>
      </c>
    </row>
    <row r="5641" spans="2:16" x14ac:dyDescent="0.45">
      <c r="B5641" s="26">
        <v>2461</v>
      </c>
      <c r="P5641" s="39" t="s">
        <v>4038</v>
      </c>
    </row>
    <row r="5642" spans="2:16" x14ac:dyDescent="0.45">
      <c r="B5642" s="26">
        <v>2462</v>
      </c>
      <c r="P5642" s="39" t="s">
        <v>4039</v>
      </c>
    </row>
    <row r="5643" spans="2:16" x14ac:dyDescent="0.45">
      <c r="B5643" s="26">
        <v>2463</v>
      </c>
      <c r="P5643" s="39" t="s">
        <v>4040</v>
      </c>
    </row>
    <row r="5644" spans="2:16" x14ac:dyDescent="0.45">
      <c r="B5644" s="26">
        <v>2464</v>
      </c>
      <c r="P5644" s="39" t="s">
        <v>4041</v>
      </c>
    </row>
    <row r="5645" spans="2:16" x14ac:dyDescent="0.45">
      <c r="B5645" s="26">
        <v>2465</v>
      </c>
      <c r="P5645" s="39" t="s">
        <v>2284</v>
      </c>
    </row>
    <row r="5646" spans="2:16" x14ac:dyDescent="0.45">
      <c r="B5646" s="26">
        <v>2466</v>
      </c>
      <c r="P5646" s="39" t="s">
        <v>4042</v>
      </c>
    </row>
    <row r="5647" spans="2:16" x14ac:dyDescent="0.45">
      <c r="B5647" s="26">
        <v>2467</v>
      </c>
      <c r="P5647" s="39" t="s">
        <v>4043</v>
      </c>
    </row>
    <row r="5648" spans="2:16" x14ac:dyDescent="0.45">
      <c r="B5648" s="26">
        <v>2468</v>
      </c>
      <c r="P5648" s="39" t="s">
        <v>4044</v>
      </c>
    </row>
    <row r="5649" spans="2:16" x14ac:dyDescent="0.45">
      <c r="B5649" s="26">
        <v>2469</v>
      </c>
      <c r="P5649" s="39" t="s">
        <v>4045</v>
      </c>
    </row>
    <row r="5650" spans="2:16" x14ac:dyDescent="0.45">
      <c r="B5650" s="26">
        <v>2470</v>
      </c>
      <c r="P5650" s="39" t="s">
        <v>2284</v>
      </c>
    </row>
    <row r="5651" spans="2:16" x14ac:dyDescent="0.45">
      <c r="B5651" s="26">
        <v>2471</v>
      </c>
      <c r="P5651" s="39" t="s">
        <v>4046</v>
      </c>
    </row>
    <row r="5652" spans="2:16" x14ac:dyDescent="0.45">
      <c r="B5652" s="26">
        <v>2472</v>
      </c>
      <c r="P5652" s="39" t="s">
        <v>4047</v>
      </c>
    </row>
    <row r="5653" spans="2:16" x14ac:dyDescent="0.45">
      <c r="B5653" s="26">
        <v>2473</v>
      </c>
      <c r="P5653" s="39" t="s">
        <v>4048</v>
      </c>
    </row>
    <row r="5654" spans="2:16" x14ac:dyDescent="0.45">
      <c r="B5654" s="26">
        <v>2474</v>
      </c>
      <c r="P5654" s="39" t="s">
        <v>4049</v>
      </c>
    </row>
    <row r="5655" spans="2:16" x14ac:dyDescent="0.45">
      <c r="B5655" s="26">
        <v>2475</v>
      </c>
      <c r="P5655" s="39" t="s">
        <v>4050</v>
      </c>
    </row>
    <row r="5656" spans="2:16" x14ac:dyDescent="0.45">
      <c r="B5656" s="26">
        <v>2476</v>
      </c>
      <c r="P5656" s="39" t="s">
        <v>4051</v>
      </c>
    </row>
    <row r="5657" spans="2:16" x14ac:dyDescent="0.45">
      <c r="B5657" s="26">
        <v>2477</v>
      </c>
      <c r="P5657" s="39" t="s">
        <v>4052</v>
      </c>
    </row>
    <row r="5658" spans="2:16" x14ac:dyDescent="0.45">
      <c r="B5658" s="26">
        <v>2478</v>
      </c>
      <c r="P5658" s="39" t="s">
        <v>4053</v>
      </c>
    </row>
    <row r="5659" spans="2:16" x14ac:dyDescent="0.45">
      <c r="B5659" s="26">
        <v>2479</v>
      </c>
      <c r="P5659" s="39" t="s">
        <v>4054</v>
      </c>
    </row>
    <row r="5660" spans="2:16" x14ac:dyDescent="0.45">
      <c r="B5660" s="26">
        <v>2480</v>
      </c>
      <c r="P5660" s="39" t="s">
        <v>4055</v>
      </c>
    </row>
    <row r="5661" spans="2:16" x14ac:dyDescent="0.45">
      <c r="B5661" s="26">
        <v>2481</v>
      </c>
      <c r="P5661" s="39" t="s">
        <v>2284</v>
      </c>
    </row>
    <row r="5662" spans="2:16" x14ac:dyDescent="0.45">
      <c r="B5662" s="26">
        <v>2482</v>
      </c>
      <c r="P5662" s="39" t="s">
        <v>4056</v>
      </c>
    </row>
    <row r="5663" spans="2:16" x14ac:dyDescent="0.45">
      <c r="B5663" s="26">
        <v>2483</v>
      </c>
      <c r="P5663" s="39" t="s">
        <v>4057</v>
      </c>
    </row>
    <row r="5664" spans="2:16" x14ac:dyDescent="0.45">
      <c r="B5664" s="26">
        <v>2484</v>
      </c>
      <c r="P5664" s="39" t="s">
        <v>4058</v>
      </c>
    </row>
    <row r="5665" spans="2:16" x14ac:dyDescent="0.45">
      <c r="B5665" s="26">
        <v>2485</v>
      </c>
      <c r="P5665" s="39" t="s">
        <v>4059</v>
      </c>
    </row>
    <row r="5666" spans="2:16" x14ac:dyDescent="0.45">
      <c r="B5666" s="26">
        <v>2486</v>
      </c>
      <c r="P5666" s="39" t="s">
        <v>4060</v>
      </c>
    </row>
    <row r="5667" spans="2:16" x14ac:dyDescent="0.45">
      <c r="B5667" s="26">
        <v>2487</v>
      </c>
      <c r="P5667" s="39" t="s">
        <v>4061</v>
      </c>
    </row>
    <row r="5668" spans="2:16" x14ac:dyDescent="0.45">
      <c r="B5668" s="26">
        <v>2488</v>
      </c>
      <c r="P5668" s="39" t="s">
        <v>4062</v>
      </c>
    </row>
    <row r="5669" spans="2:16" x14ac:dyDescent="0.45">
      <c r="B5669" s="26">
        <v>2489</v>
      </c>
      <c r="P5669" s="39" t="s">
        <v>2284</v>
      </c>
    </row>
    <row r="5670" spans="2:16" x14ac:dyDescent="0.45">
      <c r="B5670" s="26">
        <v>2490</v>
      </c>
      <c r="P5670" s="39" t="s">
        <v>4063</v>
      </c>
    </row>
    <row r="5671" spans="2:16" x14ac:dyDescent="0.45">
      <c r="B5671" s="26">
        <v>2491</v>
      </c>
      <c r="P5671" s="39" t="s">
        <v>4064</v>
      </c>
    </row>
    <row r="5672" spans="2:16" x14ac:dyDescent="0.45">
      <c r="B5672" s="26">
        <v>2492</v>
      </c>
      <c r="P5672" s="39" t="s">
        <v>4065</v>
      </c>
    </row>
    <row r="5673" spans="2:16" x14ac:dyDescent="0.45">
      <c r="B5673" s="26">
        <v>2493</v>
      </c>
      <c r="P5673" s="39" t="s">
        <v>4066</v>
      </c>
    </row>
    <row r="5674" spans="2:16" x14ac:dyDescent="0.45">
      <c r="B5674" s="26">
        <v>2494</v>
      </c>
      <c r="P5674" s="39" t="s">
        <v>4067</v>
      </c>
    </row>
    <row r="5675" spans="2:16" x14ac:dyDescent="0.45">
      <c r="B5675" s="26">
        <v>2495</v>
      </c>
      <c r="P5675" s="39" t="s">
        <v>4068</v>
      </c>
    </row>
    <row r="5676" spans="2:16" x14ac:dyDescent="0.45">
      <c r="B5676" s="26">
        <v>2496</v>
      </c>
      <c r="P5676" s="39" t="s">
        <v>4069</v>
      </c>
    </row>
    <row r="5677" spans="2:16" x14ac:dyDescent="0.45">
      <c r="B5677" s="26">
        <v>2497</v>
      </c>
      <c r="P5677" s="39" t="s">
        <v>4070</v>
      </c>
    </row>
    <row r="5678" spans="2:16" x14ac:dyDescent="0.45">
      <c r="B5678" s="26">
        <v>2498</v>
      </c>
      <c r="P5678" s="39" t="s">
        <v>4071</v>
      </c>
    </row>
    <row r="5679" spans="2:16" x14ac:dyDescent="0.45">
      <c r="B5679" s="26">
        <v>2499</v>
      </c>
      <c r="P5679" s="39" t="s">
        <v>4072</v>
      </c>
    </row>
    <row r="5680" spans="2:16" x14ac:dyDescent="0.45">
      <c r="B5680" s="26">
        <v>2500</v>
      </c>
      <c r="P5680" s="39" t="s">
        <v>4073</v>
      </c>
    </row>
    <row r="5681" spans="2:16" x14ac:dyDescent="0.45">
      <c r="B5681" s="26">
        <v>2501</v>
      </c>
      <c r="P5681" s="39" t="s">
        <v>4074</v>
      </c>
    </row>
    <row r="5682" spans="2:16" x14ac:dyDescent="0.45">
      <c r="B5682" s="26">
        <v>2502</v>
      </c>
      <c r="P5682" s="39" t="s">
        <v>4075</v>
      </c>
    </row>
    <row r="5683" spans="2:16" x14ac:dyDescent="0.45">
      <c r="B5683" s="26">
        <v>2503</v>
      </c>
      <c r="P5683" s="39" t="s">
        <v>4076</v>
      </c>
    </row>
    <row r="5684" spans="2:16" x14ac:dyDescent="0.45">
      <c r="B5684" s="26">
        <v>2504</v>
      </c>
      <c r="P5684" s="39" t="s">
        <v>4077</v>
      </c>
    </row>
    <row r="5685" spans="2:16" x14ac:dyDescent="0.45">
      <c r="B5685" s="26">
        <v>2505</v>
      </c>
      <c r="P5685" s="39" t="s">
        <v>4078</v>
      </c>
    </row>
    <row r="5686" spans="2:16" x14ac:dyDescent="0.45">
      <c r="B5686" s="26">
        <v>2506</v>
      </c>
      <c r="P5686" s="39" t="s">
        <v>4079</v>
      </c>
    </row>
    <row r="5687" spans="2:16" x14ac:dyDescent="0.45">
      <c r="B5687" s="26">
        <v>2507</v>
      </c>
      <c r="P5687" s="39" t="s">
        <v>4080</v>
      </c>
    </row>
    <row r="5688" spans="2:16" x14ac:dyDescent="0.45">
      <c r="B5688" s="26">
        <v>2508</v>
      </c>
      <c r="P5688" s="39" t="s">
        <v>4081</v>
      </c>
    </row>
    <row r="5689" spans="2:16" x14ac:dyDescent="0.45">
      <c r="B5689" s="26">
        <v>2509</v>
      </c>
      <c r="P5689" s="39" t="s">
        <v>4082</v>
      </c>
    </row>
    <row r="5690" spans="2:16" x14ac:dyDescent="0.45">
      <c r="B5690" s="26">
        <v>2510</v>
      </c>
      <c r="P5690" s="39" t="s">
        <v>4083</v>
      </c>
    </row>
    <row r="5691" spans="2:16" x14ac:dyDescent="0.45">
      <c r="B5691" s="26">
        <v>2511</v>
      </c>
      <c r="P5691" s="39" t="s">
        <v>4084</v>
      </c>
    </row>
    <row r="5692" spans="2:16" x14ac:dyDescent="0.45">
      <c r="B5692" s="26">
        <v>2512</v>
      </c>
      <c r="P5692" s="39" t="s">
        <v>4085</v>
      </c>
    </row>
    <row r="5693" spans="2:16" x14ac:dyDescent="0.45">
      <c r="B5693" s="26">
        <v>2513</v>
      </c>
      <c r="P5693" s="39" t="s">
        <v>4086</v>
      </c>
    </row>
    <row r="5694" spans="2:16" x14ac:dyDescent="0.45">
      <c r="B5694" s="26">
        <v>2514</v>
      </c>
      <c r="P5694" s="39" t="s">
        <v>4087</v>
      </c>
    </row>
    <row r="5695" spans="2:16" x14ac:dyDescent="0.45">
      <c r="B5695" s="26">
        <v>2515</v>
      </c>
      <c r="P5695" s="39" t="s">
        <v>2284</v>
      </c>
    </row>
    <row r="5696" spans="2:16" x14ac:dyDescent="0.45">
      <c r="B5696" s="26">
        <v>2516</v>
      </c>
      <c r="P5696" s="39" t="s">
        <v>4088</v>
      </c>
    </row>
    <row r="5697" spans="2:16" x14ac:dyDescent="0.45">
      <c r="B5697" s="26">
        <v>2517</v>
      </c>
      <c r="P5697" s="39" t="s">
        <v>4089</v>
      </c>
    </row>
    <row r="5698" spans="2:16" x14ac:dyDescent="0.45">
      <c r="B5698" s="26">
        <v>2518</v>
      </c>
      <c r="P5698" s="39" t="s">
        <v>4090</v>
      </c>
    </row>
    <row r="5699" spans="2:16" x14ac:dyDescent="0.45">
      <c r="B5699" s="26">
        <v>2519</v>
      </c>
      <c r="P5699" s="39" t="s">
        <v>4091</v>
      </c>
    </row>
    <row r="5700" spans="2:16" x14ac:dyDescent="0.45">
      <c r="B5700" s="26">
        <v>2520</v>
      </c>
      <c r="P5700" s="39" t="s">
        <v>4092</v>
      </c>
    </row>
    <row r="5701" spans="2:16" x14ac:dyDescent="0.45">
      <c r="B5701" s="26">
        <v>2521</v>
      </c>
      <c r="P5701" s="39" t="s">
        <v>4093</v>
      </c>
    </row>
    <row r="5702" spans="2:16" x14ac:dyDescent="0.45">
      <c r="B5702" s="26">
        <v>2522</v>
      </c>
      <c r="P5702" s="39" t="s">
        <v>4094</v>
      </c>
    </row>
    <row r="5703" spans="2:16" x14ac:dyDescent="0.45">
      <c r="B5703" s="26">
        <v>2523</v>
      </c>
      <c r="P5703" s="39" t="s">
        <v>4095</v>
      </c>
    </row>
    <row r="5704" spans="2:16" x14ac:dyDescent="0.45">
      <c r="B5704" s="26">
        <v>2524</v>
      </c>
      <c r="P5704" s="39" t="s">
        <v>4096</v>
      </c>
    </row>
    <row r="5705" spans="2:16" x14ac:dyDescent="0.45">
      <c r="B5705" s="26">
        <v>2525</v>
      </c>
      <c r="P5705" s="39" t="s">
        <v>4097</v>
      </c>
    </row>
    <row r="5706" spans="2:16" x14ac:dyDescent="0.45">
      <c r="B5706" s="26">
        <v>2526</v>
      </c>
      <c r="P5706" s="39" t="s">
        <v>4098</v>
      </c>
    </row>
    <row r="5707" spans="2:16" x14ac:dyDescent="0.45">
      <c r="B5707" s="26">
        <v>2527</v>
      </c>
      <c r="P5707" s="39" t="s">
        <v>4099</v>
      </c>
    </row>
    <row r="5708" spans="2:16" x14ac:dyDescent="0.45">
      <c r="B5708" s="26">
        <v>2528</v>
      </c>
      <c r="P5708" s="39" t="s">
        <v>4100</v>
      </c>
    </row>
    <row r="5709" spans="2:16" x14ac:dyDescent="0.45">
      <c r="B5709" s="26">
        <v>2529</v>
      </c>
      <c r="P5709" s="39" t="s">
        <v>4091</v>
      </c>
    </row>
    <row r="5710" spans="2:16" x14ac:dyDescent="0.45">
      <c r="B5710" s="26">
        <v>2530</v>
      </c>
      <c r="P5710" s="39" t="s">
        <v>4101</v>
      </c>
    </row>
    <row r="5711" spans="2:16" x14ac:dyDescent="0.45">
      <c r="B5711" s="26">
        <v>2531</v>
      </c>
      <c r="P5711" s="39" t="s">
        <v>2284</v>
      </c>
    </row>
    <row r="5712" spans="2:16" x14ac:dyDescent="0.45">
      <c r="B5712" s="26">
        <v>2532</v>
      </c>
      <c r="P5712" s="39" t="s">
        <v>4102</v>
      </c>
    </row>
    <row r="5713" spans="2:16" x14ac:dyDescent="0.45">
      <c r="B5713" s="26">
        <v>2533</v>
      </c>
      <c r="P5713" s="39" t="s">
        <v>4103</v>
      </c>
    </row>
    <row r="5714" spans="2:16" x14ac:dyDescent="0.45">
      <c r="B5714" s="26">
        <v>2534</v>
      </c>
      <c r="P5714" s="39" t="s">
        <v>4104</v>
      </c>
    </row>
    <row r="5715" spans="2:16" x14ac:dyDescent="0.45">
      <c r="B5715" s="26">
        <v>2535</v>
      </c>
      <c r="P5715" s="39" t="s">
        <v>4105</v>
      </c>
    </row>
    <row r="5716" spans="2:16" x14ac:dyDescent="0.45">
      <c r="B5716" s="26">
        <v>2536</v>
      </c>
      <c r="P5716" s="39" t="s">
        <v>4106</v>
      </c>
    </row>
    <row r="5717" spans="2:16" x14ac:dyDescent="0.45">
      <c r="B5717" s="26">
        <v>2537</v>
      </c>
      <c r="P5717" s="39" t="s">
        <v>4107</v>
      </c>
    </row>
    <row r="5718" spans="2:16" x14ac:dyDescent="0.45">
      <c r="B5718" s="26">
        <v>2538</v>
      </c>
      <c r="P5718" s="39" t="s">
        <v>4108</v>
      </c>
    </row>
    <row r="5719" spans="2:16" x14ac:dyDescent="0.45">
      <c r="B5719" s="26">
        <v>2539</v>
      </c>
      <c r="P5719" s="39" t="s">
        <v>4106</v>
      </c>
    </row>
    <row r="5720" spans="2:16" x14ac:dyDescent="0.45">
      <c r="B5720" s="26">
        <v>2540</v>
      </c>
      <c r="P5720" s="39" t="s">
        <v>4107</v>
      </c>
    </row>
    <row r="5721" spans="2:16" x14ac:dyDescent="0.45">
      <c r="B5721" s="26">
        <v>2541</v>
      </c>
      <c r="P5721" s="39" t="s">
        <v>2284</v>
      </c>
    </row>
    <row r="5722" spans="2:16" x14ac:dyDescent="0.45">
      <c r="B5722" s="26">
        <v>2542</v>
      </c>
      <c r="P5722" s="39" t="s">
        <v>4109</v>
      </c>
    </row>
    <row r="5723" spans="2:16" x14ac:dyDescent="0.45">
      <c r="B5723" s="26">
        <v>2543</v>
      </c>
      <c r="P5723" s="39" t="s">
        <v>4110</v>
      </c>
    </row>
    <row r="5724" spans="2:16" x14ac:dyDescent="0.45">
      <c r="B5724" s="26">
        <v>2544</v>
      </c>
      <c r="P5724" s="39" t="s">
        <v>4111</v>
      </c>
    </row>
    <row r="5725" spans="2:16" x14ac:dyDescent="0.45">
      <c r="B5725" s="26">
        <v>2545</v>
      </c>
      <c r="P5725" s="39" t="s">
        <v>4112</v>
      </c>
    </row>
    <row r="5726" spans="2:16" x14ac:dyDescent="0.45">
      <c r="B5726" s="26">
        <v>2546</v>
      </c>
      <c r="P5726" s="39" t="s">
        <v>4113</v>
      </c>
    </row>
    <row r="5727" spans="2:16" x14ac:dyDescent="0.45">
      <c r="B5727" s="26">
        <v>2547</v>
      </c>
      <c r="P5727" s="39" t="s">
        <v>4114</v>
      </c>
    </row>
    <row r="5728" spans="2:16" x14ac:dyDescent="0.45">
      <c r="B5728" s="26">
        <v>2548</v>
      </c>
      <c r="P5728" s="39" t="s">
        <v>4115</v>
      </c>
    </row>
    <row r="5729" spans="2:16" x14ac:dyDescent="0.45">
      <c r="B5729" s="26">
        <v>2549</v>
      </c>
      <c r="P5729" s="39" t="s">
        <v>4116</v>
      </c>
    </row>
    <row r="5730" spans="2:16" x14ac:dyDescent="0.45">
      <c r="B5730" s="26">
        <v>2550</v>
      </c>
      <c r="P5730" s="39" t="s">
        <v>4117</v>
      </c>
    </row>
    <row r="5731" spans="2:16" x14ac:dyDescent="0.45">
      <c r="B5731" s="26">
        <v>2551</v>
      </c>
      <c r="P5731" s="39" t="s">
        <v>4118</v>
      </c>
    </row>
    <row r="5732" spans="2:16" x14ac:dyDescent="0.45">
      <c r="B5732" s="26">
        <v>2552</v>
      </c>
      <c r="P5732" s="39" t="s">
        <v>2284</v>
      </c>
    </row>
    <row r="5733" spans="2:16" x14ac:dyDescent="0.45">
      <c r="B5733" s="26">
        <v>2553</v>
      </c>
      <c r="P5733" s="39" t="s">
        <v>4119</v>
      </c>
    </row>
    <row r="5734" spans="2:16" x14ac:dyDescent="0.45">
      <c r="B5734" s="26">
        <v>2554</v>
      </c>
      <c r="P5734" s="39" t="s">
        <v>4120</v>
      </c>
    </row>
    <row r="5735" spans="2:16" x14ac:dyDescent="0.45">
      <c r="B5735" s="26">
        <v>2555</v>
      </c>
      <c r="P5735" s="39" t="s">
        <v>4121</v>
      </c>
    </row>
    <row r="5736" spans="2:16" x14ac:dyDescent="0.45">
      <c r="B5736" s="26">
        <v>2556</v>
      </c>
      <c r="P5736" s="39" t="s">
        <v>4122</v>
      </c>
    </row>
    <row r="5737" spans="2:16" x14ac:dyDescent="0.45">
      <c r="B5737" s="26">
        <v>2557</v>
      </c>
      <c r="P5737" s="39" t="s">
        <v>4123</v>
      </c>
    </row>
    <row r="5738" spans="2:16" x14ac:dyDescent="0.45">
      <c r="B5738" s="26">
        <v>2558</v>
      </c>
      <c r="P5738" s="39" t="s">
        <v>4124</v>
      </c>
    </row>
    <row r="5739" spans="2:16" x14ac:dyDescent="0.45">
      <c r="B5739" s="26">
        <v>2559</v>
      </c>
      <c r="P5739" s="39" t="s">
        <v>4125</v>
      </c>
    </row>
    <row r="5740" spans="2:16" x14ac:dyDescent="0.45">
      <c r="B5740" s="26">
        <v>2560</v>
      </c>
      <c r="P5740" s="39" t="s">
        <v>2284</v>
      </c>
    </row>
    <row r="5741" spans="2:16" x14ac:dyDescent="0.45">
      <c r="B5741" s="26">
        <v>2561</v>
      </c>
      <c r="P5741" s="39" t="s">
        <v>4126</v>
      </c>
    </row>
    <row r="5742" spans="2:16" x14ac:dyDescent="0.45">
      <c r="B5742" s="26">
        <v>2562</v>
      </c>
      <c r="P5742" s="39" t="s">
        <v>4127</v>
      </c>
    </row>
    <row r="5743" spans="2:16" x14ac:dyDescent="0.45">
      <c r="B5743" s="26">
        <v>2563</v>
      </c>
      <c r="P5743" s="39" t="s">
        <v>4128</v>
      </c>
    </row>
    <row r="5744" spans="2:16" x14ac:dyDescent="0.45">
      <c r="B5744" s="26">
        <v>2564</v>
      </c>
      <c r="P5744" s="39" t="s">
        <v>4129</v>
      </c>
    </row>
    <row r="5745" spans="2:16" x14ac:dyDescent="0.45">
      <c r="B5745" s="26">
        <v>2565</v>
      </c>
      <c r="P5745" s="39" t="s">
        <v>4130</v>
      </c>
    </row>
    <row r="5746" spans="2:16" x14ac:dyDescent="0.45">
      <c r="B5746" s="26">
        <v>2566</v>
      </c>
      <c r="P5746" s="39" t="s">
        <v>4131</v>
      </c>
    </row>
    <row r="5747" spans="2:16" x14ac:dyDescent="0.45">
      <c r="B5747" s="26">
        <v>2567</v>
      </c>
      <c r="P5747" s="39" t="s">
        <v>4132</v>
      </c>
    </row>
    <row r="5748" spans="2:16" x14ac:dyDescent="0.45">
      <c r="B5748" s="26">
        <v>2568</v>
      </c>
      <c r="P5748" s="39" t="s">
        <v>4133</v>
      </c>
    </row>
    <row r="5749" spans="2:16" x14ac:dyDescent="0.45">
      <c r="B5749" s="26">
        <v>2569</v>
      </c>
      <c r="P5749" s="39" t="s">
        <v>4134</v>
      </c>
    </row>
    <row r="5750" spans="2:16" x14ac:dyDescent="0.45">
      <c r="B5750" s="26">
        <v>2570</v>
      </c>
      <c r="P5750" s="39" t="s">
        <v>4135</v>
      </c>
    </row>
    <row r="5751" spans="2:16" x14ac:dyDescent="0.45">
      <c r="B5751" s="26">
        <v>2571</v>
      </c>
      <c r="P5751" s="39" t="s">
        <v>4136</v>
      </c>
    </row>
    <row r="5752" spans="2:16" x14ac:dyDescent="0.45">
      <c r="B5752" s="26">
        <v>2572</v>
      </c>
      <c r="P5752" s="39" t="s">
        <v>4137</v>
      </c>
    </row>
    <row r="5753" spans="2:16" x14ac:dyDescent="0.45">
      <c r="B5753" s="26">
        <v>2573</v>
      </c>
      <c r="P5753" s="39" t="s">
        <v>4138</v>
      </c>
    </row>
    <row r="5754" spans="2:16" x14ac:dyDescent="0.45">
      <c r="B5754" s="26">
        <v>2574</v>
      </c>
      <c r="P5754" s="39" t="s">
        <v>2284</v>
      </c>
    </row>
    <row r="5755" spans="2:16" x14ac:dyDescent="0.45">
      <c r="B5755" s="26">
        <v>2575</v>
      </c>
      <c r="P5755" s="39" t="s">
        <v>4139</v>
      </c>
    </row>
    <row r="5756" spans="2:16" x14ac:dyDescent="0.45">
      <c r="B5756" s="26">
        <v>2576</v>
      </c>
      <c r="P5756" s="39" t="s">
        <v>4140</v>
      </c>
    </row>
    <row r="5757" spans="2:16" x14ac:dyDescent="0.45">
      <c r="B5757" s="26">
        <v>2577</v>
      </c>
      <c r="P5757" s="39" t="s">
        <v>4141</v>
      </c>
    </row>
    <row r="5758" spans="2:16" x14ac:dyDescent="0.45">
      <c r="B5758" s="26">
        <v>2578</v>
      </c>
      <c r="P5758" s="39" t="s">
        <v>2284</v>
      </c>
    </row>
    <row r="5759" spans="2:16" x14ac:dyDescent="0.45">
      <c r="B5759" s="26">
        <v>2579</v>
      </c>
      <c r="P5759" s="39" t="s">
        <v>4142</v>
      </c>
    </row>
    <row r="5760" spans="2:16" x14ac:dyDescent="0.45">
      <c r="B5760" s="26">
        <v>2580</v>
      </c>
      <c r="P5760" s="39" t="s">
        <v>4143</v>
      </c>
    </row>
    <row r="5761" spans="2:16" x14ac:dyDescent="0.45">
      <c r="B5761" s="26">
        <v>2581</v>
      </c>
      <c r="P5761" s="39" t="s">
        <v>4144</v>
      </c>
    </row>
    <row r="5762" spans="2:16" x14ac:dyDescent="0.45">
      <c r="B5762" s="26">
        <v>2582</v>
      </c>
      <c r="P5762" s="39" t="s">
        <v>4145</v>
      </c>
    </row>
    <row r="5763" spans="2:16" x14ac:dyDescent="0.45">
      <c r="B5763" s="26">
        <v>2583</v>
      </c>
      <c r="P5763" s="39" t="s">
        <v>4146</v>
      </c>
    </row>
    <row r="5764" spans="2:16" x14ac:dyDescent="0.45">
      <c r="B5764" s="26">
        <v>2584</v>
      </c>
      <c r="P5764" s="39" t="s">
        <v>4147</v>
      </c>
    </row>
    <row r="5765" spans="2:16" x14ac:dyDescent="0.45">
      <c r="B5765" s="26">
        <v>2585</v>
      </c>
      <c r="P5765" s="39" t="s">
        <v>4148</v>
      </c>
    </row>
    <row r="5766" spans="2:16" x14ac:dyDescent="0.45">
      <c r="B5766" s="26">
        <v>2586</v>
      </c>
      <c r="P5766" s="39" t="s">
        <v>2284</v>
      </c>
    </row>
    <row r="5767" spans="2:16" x14ac:dyDescent="0.45">
      <c r="B5767" s="26">
        <v>2587</v>
      </c>
      <c r="P5767" s="39" t="s">
        <v>4149</v>
      </c>
    </row>
    <row r="5768" spans="2:16" x14ac:dyDescent="0.45">
      <c r="B5768" s="26">
        <v>2588</v>
      </c>
      <c r="P5768" s="39" t="s">
        <v>4150</v>
      </c>
    </row>
    <row r="5769" spans="2:16" x14ac:dyDescent="0.45">
      <c r="B5769" s="26">
        <v>2589</v>
      </c>
      <c r="P5769" s="39" t="s">
        <v>2284</v>
      </c>
    </row>
    <row r="5770" spans="2:16" x14ac:dyDescent="0.45">
      <c r="B5770" s="26">
        <v>2590</v>
      </c>
      <c r="P5770" s="39" t="s">
        <v>4151</v>
      </c>
    </row>
    <row r="5771" spans="2:16" x14ac:dyDescent="0.45">
      <c r="B5771" s="26">
        <v>2591</v>
      </c>
      <c r="P5771" s="39" t="s">
        <v>4152</v>
      </c>
    </row>
    <row r="5772" spans="2:16" x14ac:dyDescent="0.45">
      <c r="B5772" s="26">
        <v>2592</v>
      </c>
      <c r="P5772" s="39" t="s">
        <v>4153</v>
      </c>
    </row>
    <row r="5773" spans="2:16" x14ac:dyDescent="0.45">
      <c r="B5773" s="26">
        <v>2593</v>
      </c>
      <c r="P5773" s="39" t="s">
        <v>4154</v>
      </c>
    </row>
    <row r="5774" spans="2:16" x14ac:dyDescent="0.45">
      <c r="B5774" s="26">
        <v>2594</v>
      </c>
      <c r="P5774" s="39" t="s">
        <v>4155</v>
      </c>
    </row>
    <row r="5775" spans="2:16" x14ac:dyDescent="0.45">
      <c r="B5775" s="26">
        <v>2595</v>
      </c>
      <c r="P5775" s="39" t="s">
        <v>4156</v>
      </c>
    </row>
    <row r="5776" spans="2:16" x14ac:dyDescent="0.45">
      <c r="B5776" s="26">
        <v>2596</v>
      </c>
      <c r="P5776" s="39" t="s">
        <v>2284</v>
      </c>
    </row>
    <row r="5777" spans="2:16" x14ac:dyDescent="0.45">
      <c r="B5777" s="26">
        <v>2597</v>
      </c>
      <c r="P5777" s="39" t="s">
        <v>4157</v>
      </c>
    </row>
    <row r="5778" spans="2:16" x14ac:dyDescent="0.45">
      <c r="B5778" s="26">
        <v>2598</v>
      </c>
      <c r="P5778" s="39" t="s">
        <v>4158</v>
      </c>
    </row>
    <row r="5779" spans="2:16" x14ac:dyDescent="0.45">
      <c r="B5779" s="26">
        <v>2599</v>
      </c>
      <c r="P5779" s="39" t="s">
        <v>2284</v>
      </c>
    </row>
    <row r="5780" spans="2:16" x14ac:dyDescent="0.45">
      <c r="B5780" s="26">
        <v>2600</v>
      </c>
      <c r="P5780" s="39" t="s">
        <v>4159</v>
      </c>
    </row>
    <row r="5781" spans="2:16" x14ac:dyDescent="0.45">
      <c r="B5781" s="26">
        <v>2601</v>
      </c>
      <c r="P5781" s="39" t="s">
        <v>4160</v>
      </c>
    </row>
    <row r="5782" spans="2:16" x14ac:dyDescent="0.45">
      <c r="B5782" s="26">
        <v>2602</v>
      </c>
      <c r="P5782" s="39" t="s">
        <v>4161</v>
      </c>
    </row>
    <row r="5783" spans="2:16" x14ac:dyDescent="0.45">
      <c r="B5783" s="26">
        <v>2603</v>
      </c>
      <c r="P5783" s="39" t="s">
        <v>4162</v>
      </c>
    </row>
    <row r="5784" spans="2:16" x14ac:dyDescent="0.45">
      <c r="B5784" s="26">
        <v>2604</v>
      </c>
      <c r="P5784" s="39" t="s">
        <v>4163</v>
      </c>
    </row>
    <row r="5785" spans="2:16" x14ac:dyDescent="0.45">
      <c r="B5785" s="26">
        <v>2605</v>
      </c>
      <c r="P5785" s="39" t="s">
        <v>2284</v>
      </c>
    </row>
    <row r="5786" spans="2:16" x14ac:dyDescent="0.45">
      <c r="B5786" s="26">
        <v>2606</v>
      </c>
      <c r="P5786" s="39" t="s">
        <v>4164</v>
      </c>
    </row>
    <row r="5787" spans="2:16" x14ac:dyDescent="0.45">
      <c r="B5787" s="26">
        <v>2607</v>
      </c>
      <c r="P5787" s="39" t="s">
        <v>4165</v>
      </c>
    </row>
    <row r="5788" spans="2:16" x14ac:dyDescent="0.45">
      <c r="B5788" s="26">
        <v>2608</v>
      </c>
      <c r="P5788" s="39" t="s">
        <v>4166</v>
      </c>
    </row>
    <row r="5789" spans="2:16" x14ac:dyDescent="0.45">
      <c r="B5789" s="26">
        <v>2609</v>
      </c>
      <c r="P5789" s="39" t="s">
        <v>4167</v>
      </c>
    </row>
    <row r="5790" spans="2:16" x14ac:dyDescent="0.45">
      <c r="B5790" s="26">
        <v>2610</v>
      </c>
      <c r="P5790" s="39" t="s">
        <v>4168</v>
      </c>
    </row>
    <row r="5791" spans="2:16" x14ac:dyDescent="0.45">
      <c r="B5791" s="26">
        <v>2611</v>
      </c>
      <c r="P5791" s="39" t="s">
        <v>4169</v>
      </c>
    </row>
    <row r="5792" spans="2:16" x14ac:dyDescent="0.45">
      <c r="B5792" s="26">
        <v>2612</v>
      </c>
      <c r="P5792" s="39" t="s">
        <v>2284</v>
      </c>
    </row>
    <row r="5793" spans="2:16" x14ac:dyDescent="0.45">
      <c r="B5793" s="26">
        <v>2613</v>
      </c>
      <c r="P5793" s="39" t="s">
        <v>4170</v>
      </c>
    </row>
    <row r="5794" spans="2:16" x14ac:dyDescent="0.45">
      <c r="B5794" s="26">
        <v>2614</v>
      </c>
      <c r="P5794" s="39" t="s">
        <v>4171</v>
      </c>
    </row>
    <row r="5795" spans="2:16" x14ac:dyDescent="0.45">
      <c r="B5795" s="26">
        <v>2615</v>
      </c>
      <c r="P5795" s="39" t="s">
        <v>4172</v>
      </c>
    </row>
    <row r="5796" spans="2:16" x14ac:dyDescent="0.45">
      <c r="B5796" s="26">
        <v>2616</v>
      </c>
      <c r="P5796" s="39" t="s">
        <v>4173</v>
      </c>
    </row>
    <row r="5797" spans="2:16" x14ac:dyDescent="0.45">
      <c r="B5797" s="26">
        <v>2617</v>
      </c>
      <c r="P5797" s="39" t="s">
        <v>4174</v>
      </c>
    </row>
    <row r="5798" spans="2:16" x14ac:dyDescent="0.45">
      <c r="B5798" s="26">
        <v>2618</v>
      </c>
      <c r="P5798" s="39" t="s">
        <v>4175</v>
      </c>
    </row>
    <row r="5799" spans="2:16" x14ac:dyDescent="0.45">
      <c r="B5799" s="26">
        <v>2619</v>
      </c>
      <c r="P5799" s="39" t="s">
        <v>4176</v>
      </c>
    </row>
    <row r="5800" spans="2:16" x14ac:dyDescent="0.45">
      <c r="B5800" s="26">
        <v>2620</v>
      </c>
      <c r="P5800" s="39" t="s">
        <v>4177</v>
      </c>
    </row>
    <row r="5801" spans="2:16" x14ac:dyDescent="0.45">
      <c r="B5801" s="26">
        <v>2621</v>
      </c>
      <c r="P5801" s="39" t="s">
        <v>2284</v>
      </c>
    </row>
    <row r="5802" spans="2:16" x14ac:dyDescent="0.45">
      <c r="B5802" s="26">
        <v>2622</v>
      </c>
      <c r="P5802" s="39" t="s">
        <v>4178</v>
      </c>
    </row>
    <row r="5803" spans="2:16" x14ac:dyDescent="0.45">
      <c r="B5803" s="26">
        <v>2623</v>
      </c>
      <c r="P5803" s="39" t="s">
        <v>4179</v>
      </c>
    </row>
    <row r="5804" spans="2:16" x14ac:dyDescent="0.45">
      <c r="B5804" s="26">
        <v>2624</v>
      </c>
      <c r="P5804" s="39" t="s">
        <v>4180</v>
      </c>
    </row>
    <row r="5805" spans="2:16" x14ac:dyDescent="0.45">
      <c r="B5805" s="26">
        <v>2625</v>
      </c>
      <c r="P5805" s="39" t="s">
        <v>4181</v>
      </c>
    </row>
    <row r="5806" spans="2:16" x14ac:dyDescent="0.45">
      <c r="B5806" s="26">
        <v>2626</v>
      </c>
      <c r="P5806" s="39" t="s">
        <v>2284</v>
      </c>
    </row>
    <row r="5807" spans="2:16" x14ac:dyDescent="0.45">
      <c r="B5807" s="26">
        <v>2627</v>
      </c>
      <c r="P5807" s="39" t="s">
        <v>4182</v>
      </c>
    </row>
    <row r="5808" spans="2:16" x14ac:dyDescent="0.45">
      <c r="B5808" s="26">
        <v>2628</v>
      </c>
      <c r="P5808" s="39" t="s">
        <v>4183</v>
      </c>
    </row>
    <row r="5809" spans="2:16" x14ac:dyDescent="0.45">
      <c r="B5809" s="26">
        <v>2629</v>
      </c>
      <c r="P5809" s="39" t="s">
        <v>4184</v>
      </c>
    </row>
    <row r="5810" spans="2:16" x14ac:dyDescent="0.45">
      <c r="B5810" s="26">
        <v>2630</v>
      </c>
      <c r="P5810" s="39" t="s">
        <v>2284</v>
      </c>
    </row>
    <row r="5811" spans="2:16" x14ac:dyDescent="0.45">
      <c r="B5811" s="26">
        <v>2631</v>
      </c>
      <c r="P5811" s="39" t="s">
        <v>4185</v>
      </c>
    </row>
    <row r="5812" spans="2:16" x14ac:dyDescent="0.45">
      <c r="B5812" s="26">
        <v>2632</v>
      </c>
      <c r="P5812" s="39" t="s">
        <v>4186</v>
      </c>
    </row>
    <row r="5813" spans="2:16" x14ac:dyDescent="0.45">
      <c r="B5813" s="26">
        <v>2633</v>
      </c>
      <c r="P5813" s="39" t="s">
        <v>4187</v>
      </c>
    </row>
    <row r="5814" spans="2:16" x14ac:dyDescent="0.45">
      <c r="B5814" s="26">
        <v>2634</v>
      </c>
      <c r="P5814" s="39" t="s">
        <v>4188</v>
      </c>
    </row>
    <row r="5815" spans="2:16" x14ac:dyDescent="0.45">
      <c r="B5815" s="26">
        <v>2635</v>
      </c>
      <c r="P5815" s="39" t="s">
        <v>4189</v>
      </c>
    </row>
    <row r="5816" spans="2:16" x14ac:dyDescent="0.45">
      <c r="B5816" s="26">
        <v>2636</v>
      </c>
      <c r="P5816" s="39" t="s">
        <v>4190</v>
      </c>
    </row>
    <row r="5817" spans="2:16" x14ac:dyDescent="0.45">
      <c r="B5817" s="26">
        <v>2637</v>
      </c>
      <c r="P5817" s="39" t="s">
        <v>4191</v>
      </c>
    </row>
    <row r="5818" spans="2:16" x14ac:dyDescent="0.45">
      <c r="B5818" s="26">
        <v>2638</v>
      </c>
      <c r="P5818" s="39" t="s">
        <v>4192</v>
      </c>
    </row>
    <row r="5819" spans="2:16" x14ac:dyDescent="0.45">
      <c r="B5819" s="26">
        <v>2639</v>
      </c>
      <c r="P5819" s="39" t="s">
        <v>4193</v>
      </c>
    </row>
    <row r="5820" spans="2:16" x14ac:dyDescent="0.45">
      <c r="B5820" s="26">
        <v>2640</v>
      </c>
      <c r="P5820" s="39" t="s">
        <v>4187</v>
      </c>
    </row>
    <row r="5821" spans="2:16" x14ac:dyDescent="0.45">
      <c r="B5821" s="26">
        <v>2641</v>
      </c>
      <c r="P5821" s="39" t="s">
        <v>4188</v>
      </c>
    </row>
    <row r="5822" spans="2:16" x14ac:dyDescent="0.45">
      <c r="B5822" s="26">
        <v>2642</v>
      </c>
      <c r="P5822" s="39" t="s">
        <v>4194</v>
      </c>
    </row>
    <row r="5823" spans="2:16" x14ac:dyDescent="0.45">
      <c r="B5823" s="26">
        <v>2643</v>
      </c>
      <c r="P5823" s="39" t="s">
        <v>2284</v>
      </c>
    </row>
    <row r="5824" spans="2:16" x14ac:dyDescent="0.45">
      <c r="B5824" s="26">
        <v>2644</v>
      </c>
      <c r="P5824" s="39" t="s">
        <v>4195</v>
      </c>
    </row>
    <row r="5825" spans="2:16" x14ac:dyDescent="0.45">
      <c r="B5825" s="26">
        <v>2645</v>
      </c>
      <c r="P5825" s="39" t="s">
        <v>4196</v>
      </c>
    </row>
    <row r="5826" spans="2:16" x14ac:dyDescent="0.45">
      <c r="B5826" s="26">
        <v>2646</v>
      </c>
      <c r="P5826" s="39" t="s">
        <v>4197</v>
      </c>
    </row>
    <row r="5827" spans="2:16" x14ac:dyDescent="0.45">
      <c r="B5827" s="26">
        <v>2647</v>
      </c>
      <c r="P5827" s="39" t="s">
        <v>2284</v>
      </c>
    </row>
    <row r="5828" spans="2:16" x14ac:dyDescent="0.45">
      <c r="B5828" s="26">
        <v>2648</v>
      </c>
      <c r="P5828" s="39" t="s">
        <v>4198</v>
      </c>
    </row>
    <row r="5829" spans="2:16" x14ac:dyDescent="0.45">
      <c r="B5829" s="26">
        <v>2649</v>
      </c>
      <c r="P5829" s="39" t="s">
        <v>4199</v>
      </c>
    </row>
    <row r="5830" spans="2:16" x14ac:dyDescent="0.45">
      <c r="B5830" s="26">
        <v>2650</v>
      </c>
      <c r="P5830" s="39" t="s">
        <v>4200</v>
      </c>
    </row>
    <row r="5831" spans="2:16" x14ac:dyDescent="0.45">
      <c r="B5831" s="26">
        <v>2651</v>
      </c>
      <c r="P5831" s="39" t="s">
        <v>4201</v>
      </c>
    </row>
    <row r="5832" spans="2:16" x14ac:dyDescent="0.45">
      <c r="B5832" s="26">
        <v>2652</v>
      </c>
      <c r="P5832" s="39" t="s">
        <v>4202</v>
      </c>
    </row>
    <row r="5833" spans="2:16" x14ac:dyDescent="0.45">
      <c r="B5833" s="26">
        <v>2653</v>
      </c>
      <c r="P5833" s="39" t="s">
        <v>4203</v>
      </c>
    </row>
    <row r="5834" spans="2:16" x14ac:dyDescent="0.45">
      <c r="B5834" s="26">
        <v>2654</v>
      </c>
      <c r="P5834" s="39" t="s">
        <v>4204</v>
      </c>
    </row>
    <row r="5835" spans="2:16" x14ac:dyDescent="0.45">
      <c r="B5835" s="26">
        <v>2655</v>
      </c>
      <c r="P5835" s="39" t="s">
        <v>4205</v>
      </c>
    </row>
    <row r="5836" spans="2:16" x14ac:dyDescent="0.45">
      <c r="B5836" s="26">
        <v>2656</v>
      </c>
      <c r="P5836" s="39" t="s">
        <v>4206</v>
      </c>
    </row>
    <row r="5837" spans="2:16" x14ac:dyDescent="0.45">
      <c r="B5837" s="26">
        <v>2657</v>
      </c>
      <c r="P5837" s="39" t="s">
        <v>4207</v>
      </c>
    </row>
    <row r="5838" spans="2:16" x14ac:dyDescent="0.45">
      <c r="B5838" s="26">
        <v>2658</v>
      </c>
      <c r="P5838" s="39" t="s">
        <v>4208</v>
      </c>
    </row>
    <row r="5839" spans="2:16" x14ac:dyDescent="0.45">
      <c r="B5839" s="26">
        <v>2659</v>
      </c>
      <c r="P5839" s="39" t="s">
        <v>4209</v>
      </c>
    </row>
    <row r="5840" spans="2:16" x14ac:dyDescent="0.45">
      <c r="B5840" s="26">
        <v>2660</v>
      </c>
      <c r="P5840" s="39" t="s">
        <v>4210</v>
      </c>
    </row>
    <row r="5841" spans="2:16" x14ac:dyDescent="0.45">
      <c r="B5841" s="26">
        <v>2661</v>
      </c>
      <c r="P5841" s="39" t="s">
        <v>4211</v>
      </c>
    </row>
    <row r="5842" spans="2:16" x14ac:dyDescent="0.45">
      <c r="B5842" s="26">
        <v>2662</v>
      </c>
      <c r="P5842" s="39" t="s">
        <v>4212</v>
      </c>
    </row>
    <row r="5843" spans="2:16" x14ac:dyDescent="0.45">
      <c r="B5843" s="26">
        <v>2663</v>
      </c>
      <c r="P5843" s="39" t="s">
        <v>4213</v>
      </c>
    </row>
    <row r="5844" spans="2:16" x14ac:dyDescent="0.45">
      <c r="B5844" s="26">
        <v>2664</v>
      </c>
      <c r="P5844" s="39" t="s">
        <v>2284</v>
      </c>
    </row>
    <row r="5845" spans="2:16" x14ac:dyDescent="0.45">
      <c r="B5845" s="26">
        <v>2665</v>
      </c>
      <c r="P5845" s="39" t="s">
        <v>4214</v>
      </c>
    </row>
    <row r="5846" spans="2:16" x14ac:dyDescent="0.45">
      <c r="B5846" s="26">
        <v>2666</v>
      </c>
      <c r="P5846" s="39" t="s">
        <v>4215</v>
      </c>
    </row>
    <row r="5847" spans="2:16" x14ac:dyDescent="0.45">
      <c r="B5847" s="26">
        <v>2667</v>
      </c>
      <c r="P5847" s="39" t="s">
        <v>4216</v>
      </c>
    </row>
    <row r="5848" spans="2:16" x14ac:dyDescent="0.45">
      <c r="B5848" s="26">
        <v>2668</v>
      </c>
      <c r="P5848" s="39" t="s">
        <v>4217</v>
      </c>
    </row>
    <row r="5849" spans="2:16" x14ac:dyDescent="0.45">
      <c r="B5849" s="26">
        <v>2669</v>
      </c>
      <c r="P5849" s="39" t="s">
        <v>2284</v>
      </c>
    </row>
    <row r="5850" spans="2:16" x14ac:dyDescent="0.45">
      <c r="B5850" s="26">
        <v>2670</v>
      </c>
      <c r="P5850" s="39" t="s">
        <v>4218</v>
      </c>
    </row>
    <row r="5851" spans="2:16" x14ac:dyDescent="0.45">
      <c r="B5851" s="26">
        <v>2671</v>
      </c>
      <c r="P5851" s="39" t="s">
        <v>4219</v>
      </c>
    </row>
    <row r="5852" spans="2:16" x14ac:dyDescent="0.45">
      <c r="B5852" s="26">
        <v>2672</v>
      </c>
      <c r="P5852" s="39" t="s">
        <v>4220</v>
      </c>
    </row>
    <row r="5853" spans="2:16" x14ac:dyDescent="0.45">
      <c r="B5853" s="26">
        <v>2673</v>
      </c>
      <c r="P5853" s="39" t="s">
        <v>4221</v>
      </c>
    </row>
    <row r="5854" spans="2:16" x14ac:dyDescent="0.45">
      <c r="B5854" s="26">
        <v>2674</v>
      </c>
      <c r="P5854" s="39" t="s">
        <v>2284</v>
      </c>
    </row>
    <row r="5855" spans="2:16" x14ac:dyDescent="0.45">
      <c r="B5855" s="26">
        <v>2675</v>
      </c>
      <c r="P5855" s="39" t="s">
        <v>4222</v>
      </c>
    </row>
    <row r="5856" spans="2:16" x14ac:dyDescent="0.45">
      <c r="B5856" s="26">
        <v>2676</v>
      </c>
      <c r="P5856" s="39" t="s">
        <v>4223</v>
      </c>
    </row>
    <row r="5857" spans="2:16" x14ac:dyDescent="0.45">
      <c r="B5857" s="26">
        <v>2677</v>
      </c>
      <c r="P5857" s="39" t="s">
        <v>4224</v>
      </c>
    </row>
    <row r="5858" spans="2:16" x14ac:dyDescent="0.45">
      <c r="B5858" s="26">
        <v>2678</v>
      </c>
      <c r="P5858" s="39" t="s">
        <v>4225</v>
      </c>
    </row>
    <row r="5859" spans="2:16" x14ac:dyDescent="0.45">
      <c r="B5859" s="26">
        <v>2679</v>
      </c>
      <c r="P5859" s="39" t="s">
        <v>4226</v>
      </c>
    </row>
    <row r="5860" spans="2:16" x14ac:dyDescent="0.45">
      <c r="B5860" s="26">
        <v>2680</v>
      </c>
      <c r="P5860" s="39" t="s">
        <v>4227</v>
      </c>
    </row>
    <row r="5861" spans="2:16" x14ac:dyDescent="0.45">
      <c r="B5861" s="26">
        <v>2681</v>
      </c>
      <c r="P5861" s="39" t="s">
        <v>4228</v>
      </c>
    </row>
    <row r="5862" spans="2:16" x14ac:dyDescent="0.45">
      <c r="B5862" s="26">
        <v>2682</v>
      </c>
      <c r="P5862" s="39" t="s">
        <v>4229</v>
      </c>
    </row>
    <row r="5863" spans="2:16" x14ac:dyDescent="0.45">
      <c r="B5863" s="26">
        <v>2683</v>
      </c>
      <c r="P5863" s="39" t="s">
        <v>4230</v>
      </c>
    </row>
    <row r="5864" spans="2:16" x14ac:dyDescent="0.45">
      <c r="B5864" s="26">
        <v>2684</v>
      </c>
      <c r="P5864" s="39" t="s">
        <v>2284</v>
      </c>
    </row>
    <row r="5865" spans="2:16" x14ac:dyDescent="0.45">
      <c r="B5865" s="26">
        <v>2685</v>
      </c>
      <c r="P5865" s="39" t="s">
        <v>4231</v>
      </c>
    </row>
    <row r="5866" spans="2:16" x14ac:dyDescent="0.45">
      <c r="B5866" s="26">
        <v>2686</v>
      </c>
      <c r="P5866" s="39" t="s">
        <v>4232</v>
      </c>
    </row>
    <row r="5867" spans="2:16" x14ac:dyDescent="0.45">
      <c r="B5867" s="26">
        <v>2687</v>
      </c>
      <c r="P5867" s="39" t="s">
        <v>4233</v>
      </c>
    </row>
    <row r="5868" spans="2:16" x14ac:dyDescent="0.45">
      <c r="B5868" s="26">
        <v>2688</v>
      </c>
      <c r="P5868" s="39" t="s">
        <v>4234</v>
      </c>
    </row>
    <row r="5869" spans="2:16" x14ac:dyDescent="0.45">
      <c r="B5869" s="26">
        <v>2689</v>
      </c>
      <c r="P5869" s="39" t="s">
        <v>4235</v>
      </c>
    </row>
    <row r="5870" spans="2:16" x14ac:dyDescent="0.45">
      <c r="B5870" s="26">
        <v>2690</v>
      </c>
      <c r="P5870" s="39" t="s">
        <v>1931</v>
      </c>
    </row>
    <row r="5871" spans="2:16" x14ac:dyDescent="0.45">
      <c r="B5871" s="26">
        <v>2691</v>
      </c>
      <c r="P5871" s="39" t="s">
        <v>4236</v>
      </c>
    </row>
    <row r="5872" spans="2:16" x14ac:dyDescent="0.45">
      <c r="B5872" s="26">
        <v>2692</v>
      </c>
      <c r="P5872" s="39" t="s">
        <v>4237</v>
      </c>
    </row>
    <row r="5873" spans="2:16" x14ac:dyDescent="0.45">
      <c r="B5873" s="26">
        <v>2693</v>
      </c>
      <c r="P5873" s="39" t="s">
        <v>2284</v>
      </c>
    </row>
    <row r="5874" spans="2:16" x14ac:dyDescent="0.45">
      <c r="B5874" s="26">
        <v>2694</v>
      </c>
      <c r="P5874" s="39" t="s">
        <v>4238</v>
      </c>
    </row>
    <row r="5875" spans="2:16" x14ac:dyDescent="0.45">
      <c r="B5875" s="26">
        <v>2695</v>
      </c>
      <c r="P5875" s="39" t="s">
        <v>4239</v>
      </c>
    </row>
    <row r="5876" spans="2:16" x14ac:dyDescent="0.45">
      <c r="B5876" s="26">
        <v>2696</v>
      </c>
      <c r="P5876" s="39" t="s">
        <v>4240</v>
      </c>
    </row>
    <row r="5877" spans="2:16" x14ac:dyDescent="0.45">
      <c r="B5877" s="26">
        <v>2697</v>
      </c>
      <c r="P5877" s="39" t="s">
        <v>4241</v>
      </c>
    </row>
    <row r="5878" spans="2:16" x14ac:dyDescent="0.45">
      <c r="B5878" s="26">
        <v>2698</v>
      </c>
      <c r="P5878" s="39" t="s">
        <v>2284</v>
      </c>
    </row>
    <row r="5879" spans="2:16" x14ac:dyDescent="0.45">
      <c r="B5879" s="26">
        <v>2699</v>
      </c>
      <c r="P5879" s="39" t="s">
        <v>4242</v>
      </c>
    </row>
    <row r="5880" spans="2:16" x14ac:dyDescent="0.45">
      <c r="B5880" s="26">
        <v>2700</v>
      </c>
      <c r="P5880" s="39" t="s">
        <v>4243</v>
      </c>
    </row>
    <row r="5881" spans="2:16" x14ac:dyDescent="0.45">
      <c r="B5881" s="26">
        <v>2701</v>
      </c>
      <c r="P5881" s="39" t="s">
        <v>4244</v>
      </c>
    </row>
    <row r="5882" spans="2:16" x14ac:dyDescent="0.45">
      <c r="B5882" s="26">
        <v>2702</v>
      </c>
      <c r="P5882" s="39" t="s">
        <v>4245</v>
      </c>
    </row>
    <row r="5883" spans="2:16" x14ac:dyDescent="0.45">
      <c r="B5883" s="26">
        <v>2703</v>
      </c>
      <c r="P5883" s="39" t="s">
        <v>4246</v>
      </c>
    </row>
    <row r="5884" spans="2:16" x14ac:dyDescent="0.45">
      <c r="B5884" s="26">
        <v>2704</v>
      </c>
      <c r="P5884" s="39" t="s">
        <v>2284</v>
      </c>
    </row>
    <row r="5885" spans="2:16" x14ac:dyDescent="0.45">
      <c r="B5885" s="26">
        <v>2705</v>
      </c>
      <c r="P5885" s="39" t="s">
        <v>4247</v>
      </c>
    </row>
    <row r="5886" spans="2:16" x14ac:dyDescent="0.45">
      <c r="B5886" s="26">
        <v>2706</v>
      </c>
      <c r="P5886" s="39" t="s">
        <v>4248</v>
      </c>
    </row>
    <row r="5887" spans="2:16" x14ac:dyDescent="0.45">
      <c r="B5887" s="26">
        <v>2707</v>
      </c>
      <c r="P5887" s="39" t="s">
        <v>4249</v>
      </c>
    </row>
    <row r="5888" spans="2:16" x14ac:dyDescent="0.45">
      <c r="B5888" s="26">
        <v>2708</v>
      </c>
      <c r="P5888" s="39" t="s">
        <v>4250</v>
      </c>
    </row>
    <row r="5889" spans="2:16" x14ac:dyDescent="0.45">
      <c r="B5889" s="26">
        <v>2709</v>
      </c>
      <c r="P5889" s="39" t="s">
        <v>4251</v>
      </c>
    </row>
    <row r="5890" spans="2:16" x14ac:dyDescent="0.45">
      <c r="B5890" s="26">
        <v>2710</v>
      </c>
      <c r="P5890" s="39" t="s">
        <v>4252</v>
      </c>
    </row>
    <row r="5891" spans="2:16" x14ac:dyDescent="0.45">
      <c r="B5891" s="26">
        <v>2711</v>
      </c>
      <c r="P5891" s="39" t="s">
        <v>4253</v>
      </c>
    </row>
    <row r="5892" spans="2:16" x14ac:dyDescent="0.45">
      <c r="B5892" s="26">
        <v>2712</v>
      </c>
      <c r="P5892" s="39" t="s">
        <v>4254</v>
      </c>
    </row>
    <row r="5893" spans="2:16" x14ac:dyDescent="0.45">
      <c r="B5893" s="26">
        <v>2713</v>
      </c>
      <c r="P5893" s="39" t="s">
        <v>1230</v>
      </c>
    </row>
    <row r="5894" spans="2:16" x14ac:dyDescent="0.45">
      <c r="B5894" s="26">
        <v>2714</v>
      </c>
      <c r="P5894" s="39" t="s">
        <v>4255</v>
      </c>
    </row>
    <row r="5895" spans="2:16" x14ac:dyDescent="0.45">
      <c r="B5895" s="26">
        <v>2715</v>
      </c>
      <c r="P5895" s="39" t="s">
        <v>4256</v>
      </c>
    </row>
    <row r="5896" spans="2:16" x14ac:dyDescent="0.45">
      <c r="B5896" s="26">
        <v>2716</v>
      </c>
      <c r="P5896" s="39" t="s">
        <v>4257</v>
      </c>
    </row>
    <row r="5897" spans="2:16" x14ac:dyDescent="0.45">
      <c r="B5897" s="26">
        <v>2717</v>
      </c>
      <c r="P5897" s="39" t="s">
        <v>4258</v>
      </c>
    </row>
    <row r="5898" spans="2:16" x14ac:dyDescent="0.45">
      <c r="B5898" s="26">
        <v>2718</v>
      </c>
      <c r="P5898" s="39" t="s">
        <v>4259</v>
      </c>
    </row>
    <row r="5899" spans="2:16" x14ac:dyDescent="0.45">
      <c r="B5899" s="26">
        <v>2719</v>
      </c>
      <c r="P5899" s="39" t="s">
        <v>4260</v>
      </c>
    </row>
    <row r="5900" spans="2:16" x14ac:dyDescent="0.45">
      <c r="B5900" s="26">
        <v>2720</v>
      </c>
      <c r="P5900" s="39" t="s">
        <v>4261</v>
      </c>
    </row>
    <row r="5901" spans="2:16" x14ac:dyDescent="0.45">
      <c r="B5901" s="26">
        <v>2721</v>
      </c>
      <c r="P5901" s="39" t="s">
        <v>4262</v>
      </c>
    </row>
    <row r="5902" spans="2:16" x14ac:dyDescent="0.45">
      <c r="B5902" s="26">
        <v>2722</v>
      </c>
      <c r="P5902" s="39" t="s">
        <v>4263</v>
      </c>
    </row>
    <row r="5903" spans="2:16" x14ac:dyDescent="0.45">
      <c r="B5903" s="26">
        <v>2723</v>
      </c>
      <c r="P5903" s="39" t="s">
        <v>4264</v>
      </c>
    </row>
    <row r="5904" spans="2:16" x14ac:dyDescent="0.45">
      <c r="B5904" s="26">
        <v>2724</v>
      </c>
      <c r="P5904" s="39" t="s">
        <v>4265</v>
      </c>
    </row>
    <row r="5905" spans="2:16" x14ac:dyDescent="0.45">
      <c r="B5905" s="26">
        <v>2725</v>
      </c>
      <c r="P5905" s="39" t="s">
        <v>4266</v>
      </c>
    </row>
    <row r="5906" spans="2:16" x14ac:dyDescent="0.45">
      <c r="B5906" s="26">
        <v>2726</v>
      </c>
      <c r="P5906" s="39" t="s">
        <v>4267</v>
      </c>
    </row>
    <row r="5907" spans="2:16" x14ac:dyDescent="0.45">
      <c r="B5907" s="26">
        <v>2727</v>
      </c>
      <c r="P5907" s="39" t="s">
        <v>4268</v>
      </c>
    </row>
    <row r="5908" spans="2:16" x14ac:dyDescent="0.45">
      <c r="B5908" s="26">
        <v>2728</v>
      </c>
      <c r="P5908" s="39" t="s">
        <v>4269</v>
      </c>
    </row>
    <row r="5909" spans="2:16" x14ac:dyDescent="0.45">
      <c r="B5909" s="26">
        <v>2729</v>
      </c>
      <c r="P5909" s="39" t="s">
        <v>4270</v>
      </c>
    </row>
    <row r="5910" spans="2:16" x14ac:dyDescent="0.45">
      <c r="B5910" s="26">
        <v>2730</v>
      </c>
      <c r="P5910" s="39" t="s">
        <v>4271</v>
      </c>
    </row>
    <row r="5911" spans="2:16" x14ac:dyDescent="0.45">
      <c r="B5911" s="26">
        <v>2731</v>
      </c>
      <c r="P5911" s="39" t="s">
        <v>2284</v>
      </c>
    </row>
    <row r="5912" spans="2:16" x14ac:dyDescent="0.45">
      <c r="B5912" s="26">
        <v>2732</v>
      </c>
      <c r="P5912" s="39" t="s">
        <v>1947</v>
      </c>
    </row>
    <row r="5913" spans="2:16" x14ac:dyDescent="0.45">
      <c r="B5913" s="26">
        <v>2733</v>
      </c>
      <c r="P5913" s="39" t="s">
        <v>4272</v>
      </c>
    </row>
    <row r="5914" spans="2:16" x14ac:dyDescent="0.45">
      <c r="B5914" s="26">
        <v>2734</v>
      </c>
      <c r="P5914" s="39" t="s">
        <v>4273</v>
      </c>
    </row>
    <row r="5915" spans="2:16" x14ac:dyDescent="0.45">
      <c r="B5915" s="26">
        <v>2735</v>
      </c>
      <c r="P5915" s="39" t="s">
        <v>4274</v>
      </c>
    </row>
    <row r="5916" spans="2:16" x14ac:dyDescent="0.45">
      <c r="B5916" s="26">
        <v>2736</v>
      </c>
      <c r="P5916" s="39" t="s">
        <v>4275</v>
      </c>
    </row>
    <row r="5917" spans="2:16" x14ac:dyDescent="0.45">
      <c r="B5917" s="26">
        <v>2737</v>
      </c>
      <c r="P5917" s="39" t="s">
        <v>4276</v>
      </c>
    </row>
    <row r="5918" spans="2:16" x14ac:dyDescent="0.45">
      <c r="B5918" s="26">
        <v>2738</v>
      </c>
      <c r="P5918" s="39" t="s">
        <v>2284</v>
      </c>
    </row>
    <row r="5919" spans="2:16" x14ac:dyDescent="0.45">
      <c r="B5919" s="26">
        <v>2739</v>
      </c>
      <c r="P5919" s="39" t="s">
        <v>4277</v>
      </c>
    </row>
    <row r="5920" spans="2:16" x14ac:dyDescent="0.45">
      <c r="B5920" s="26">
        <v>2740</v>
      </c>
      <c r="P5920" s="39" t="s">
        <v>4278</v>
      </c>
    </row>
    <row r="5921" spans="2:16" x14ac:dyDescent="0.45">
      <c r="B5921" s="26">
        <v>2741</v>
      </c>
      <c r="P5921" s="39" t="s">
        <v>4279</v>
      </c>
    </row>
    <row r="5922" spans="2:16" x14ac:dyDescent="0.45">
      <c r="B5922" s="26">
        <v>2742</v>
      </c>
      <c r="P5922" s="39" t="s">
        <v>4280</v>
      </c>
    </row>
    <row r="5923" spans="2:16" x14ac:dyDescent="0.45">
      <c r="B5923" s="26">
        <v>2743</v>
      </c>
      <c r="P5923" s="39" t="s">
        <v>4281</v>
      </c>
    </row>
    <row r="5924" spans="2:16" x14ac:dyDescent="0.45">
      <c r="B5924" s="26">
        <v>2744</v>
      </c>
      <c r="P5924" s="39" t="s">
        <v>4282</v>
      </c>
    </row>
    <row r="5925" spans="2:16" x14ac:dyDescent="0.45">
      <c r="B5925" s="26">
        <v>2745</v>
      </c>
      <c r="P5925" s="39" t="s">
        <v>4283</v>
      </c>
    </row>
    <row r="5926" spans="2:16" x14ac:dyDescent="0.45">
      <c r="B5926" s="26">
        <v>2746</v>
      </c>
      <c r="P5926" s="39" t="s">
        <v>2284</v>
      </c>
    </row>
    <row r="5927" spans="2:16" x14ac:dyDescent="0.45">
      <c r="B5927" s="26">
        <v>2747</v>
      </c>
      <c r="P5927" s="39" t="s">
        <v>4284</v>
      </c>
    </row>
    <row r="5928" spans="2:16" x14ac:dyDescent="0.45">
      <c r="B5928" s="26">
        <v>2748</v>
      </c>
      <c r="P5928" s="39" t="s">
        <v>4285</v>
      </c>
    </row>
    <row r="5929" spans="2:16" x14ac:dyDescent="0.45">
      <c r="B5929" s="26">
        <v>2749</v>
      </c>
      <c r="P5929" s="39" t="s">
        <v>2284</v>
      </c>
    </row>
    <row r="5930" spans="2:16" x14ac:dyDescent="0.45">
      <c r="B5930" s="26">
        <v>2750</v>
      </c>
      <c r="P5930" s="39" t="s">
        <v>4286</v>
      </c>
    </row>
    <row r="5931" spans="2:16" x14ac:dyDescent="0.45">
      <c r="B5931" s="26">
        <v>2751</v>
      </c>
      <c r="P5931" s="39" t="s">
        <v>4287</v>
      </c>
    </row>
    <row r="5932" spans="2:16" x14ac:dyDescent="0.45">
      <c r="B5932" s="26">
        <v>2752</v>
      </c>
      <c r="P5932" s="39" t="s">
        <v>4288</v>
      </c>
    </row>
    <row r="5933" spans="2:16" x14ac:dyDescent="0.45">
      <c r="B5933" s="26">
        <v>2753</v>
      </c>
      <c r="P5933" s="39" t="s">
        <v>4289</v>
      </c>
    </row>
    <row r="5934" spans="2:16" x14ac:dyDescent="0.45">
      <c r="B5934" s="26">
        <v>2754</v>
      </c>
      <c r="P5934" s="39" t="s">
        <v>4290</v>
      </c>
    </row>
    <row r="5935" spans="2:16" x14ac:dyDescent="0.45">
      <c r="B5935" s="26">
        <v>2755</v>
      </c>
      <c r="P5935" s="39" t="s">
        <v>4291</v>
      </c>
    </row>
    <row r="5936" spans="2:16" x14ac:dyDescent="0.45">
      <c r="B5936" s="26">
        <v>2756</v>
      </c>
      <c r="P5936" s="39" t="s">
        <v>4292</v>
      </c>
    </row>
    <row r="5937" spans="2:16" x14ac:dyDescent="0.45">
      <c r="B5937" s="26">
        <v>2757</v>
      </c>
      <c r="P5937" s="39" t="s">
        <v>4293</v>
      </c>
    </row>
    <row r="5938" spans="2:16" x14ac:dyDescent="0.45">
      <c r="B5938" s="26">
        <v>2758</v>
      </c>
      <c r="P5938" s="39" t="s">
        <v>4294</v>
      </c>
    </row>
    <row r="5939" spans="2:16" x14ac:dyDescent="0.45">
      <c r="B5939" s="26">
        <v>2759</v>
      </c>
      <c r="P5939" s="39" t="s">
        <v>4295</v>
      </c>
    </row>
    <row r="5940" spans="2:16" x14ac:dyDescent="0.45">
      <c r="B5940" s="26">
        <v>2760</v>
      </c>
      <c r="P5940" s="39" t="s">
        <v>4296</v>
      </c>
    </row>
    <row r="5941" spans="2:16" x14ac:dyDescent="0.45">
      <c r="B5941" s="26">
        <v>2761</v>
      </c>
      <c r="P5941" s="39" t="s">
        <v>4297</v>
      </c>
    </row>
    <row r="5942" spans="2:16" x14ac:dyDescent="0.45">
      <c r="B5942" s="26">
        <v>2762</v>
      </c>
      <c r="P5942" s="39" t="s">
        <v>4298</v>
      </c>
    </row>
    <row r="5943" spans="2:16" x14ac:dyDescent="0.45">
      <c r="B5943" s="26">
        <v>2763</v>
      </c>
      <c r="P5943" s="39" t="s">
        <v>2284</v>
      </c>
    </row>
    <row r="5944" spans="2:16" x14ac:dyDescent="0.45">
      <c r="B5944" s="26">
        <v>2764</v>
      </c>
      <c r="P5944" s="39" t="s">
        <v>4299</v>
      </c>
    </row>
    <row r="5945" spans="2:16" x14ac:dyDescent="0.45">
      <c r="B5945" s="26">
        <v>2765</v>
      </c>
      <c r="P5945" s="39" t="s">
        <v>4300</v>
      </c>
    </row>
    <row r="5946" spans="2:16" x14ac:dyDescent="0.45">
      <c r="B5946" s="26">
        <v>2766</v>
      </c>
      <c r="P5946" s="39" t="s">
        <v>4301</v>
      </c>
    </row>
    <row r="5947" spans="2:16" x14ac:dyDescent="0.45">
      <c r="B5947" s="26">
        <v>2767</v>
      </c>
      <c r="P5947" s="39" t="s">
        <v>4302</v>
      </c>
    </row>
    <row r="5948" spans="2:16" x14ac:dyDescent="0.45">
      <c r="B5948" s="26">
        <v>2768</v>
      </c>
      <c r="P5948" s="39" t="s">
        <v>4303</v>
      </c>
    </row>
    <row r="5949" spans="2:16" x14ac:dyDescent="0.45">
      <c r="B5949" s="26">
        <v>2769</v>
      </c>
      <c r="P5949" s="39" t="s">
        <v>4304</v>
      </c>
    </row>
    <row r="5950" spans="2:16" x14ac:dyDescent="0.45">
      <c r="B5950" s="26">
        <v>2770</v>
      </c>
      <c r="P5950" s="39" t="s">
        <v>4305</v>
      </c>
    </row>
    <row r="5951" spans="2:16" x14ac:dyDescent="0.45">
      <c r="B5951" s="26">
        <v>2771</v>
      </c>
      <c r="P5951" s="39" t="s">
        <v>4306</v>
      </c>
    </row>
    <row r="5952" spans="2:16" x14ac:dyDescent="0.45">
      <c r="B5952" s="26">
        <v>2772</v>
      </c>
      <c r="P5952" s="39" t="s">
        <v>4307</v>
      </c>
    </row>
    <row r="5953" spans="2:16" x14ac:dyDescent="0.45">
      <c r="B5953" s="26">
        <v>2773</v>
      </c>
      <c r="P5953" s="39" t="s">
        <v>2284</v>
      </c>
    </row>
    <row r="5954" spans="2:16" x14ac:dyDescent="0.45">
      <c r="B5954" s="26">
        <v>2774</v>
      </c>
      <c r="P5954" s="39" t="s">
        <v>4308</v>
      </c>
    </row>
    <row r="5955" spans="2:16" x14ac:dyDescent="0.45">
      <c r="B5955" s="26">
        <v>2775</v>
      </c>
      <c r="P5955" s="39" t="s">
        <v>4309</v>
      </c>
    </row>
    <row r="5956" spans="2:16" x14ac:dyDescent="0.45">
      <c r="B5956" s="26">
        <v>2776</v>
      </c>
      <c r="P5956" s="39" t="s">
        <v>4310</v>
      </c>
    </row>
    <row r="5957" spans="2:16" x14ac:dyDescent="0.45">
      <c r="B5957" s="26">
        <v>2777</v>
      </c>
      <c r="P5957" s="39" t="s">
        <v>4311</v>
      </c>
    </row>
    <row r="5958" spans="2:16" x14ac:dyDescent="0.45">
      <c r="B5958" s="26">
        <v>2778</v>
      </c>
      <c r="P5958" s="39" t="s">
        <v>4312</v>
      </c>
    </row>
    <row r="5959" spans="2:16" x14ac:dyDescent="0.45">
      <c r="B5959" s="26">
        <v>2779</v>
      </c>
      <c r="P5959" s="39" t="s">
        <v>4313</v>
      </c>
    </row>
    <row r="5960" spans="2:16" x14ac:dyDescent="0.45">
      <c r="B5960" s="26">
        <v>2780</v>
      </c>
      <c r="P5960" s="39" t="s">
        <v>4314</v>
      </c>
    </row>
    <row r="5961" spans="2:16" x14ac:dyDescent="0.45">
      <c r="B5961" s="26">
        <v>2781</v>
      </c>
      <c r="P5961" s="39" t="s">
        <v>4315</v>
      </c>
    </row>
    <row r="5962" spans="2:16" x14ac:dyDescent="0.45">
      <c r="B5962" s="26">
        <v>2782</v>
      </c>
      <c r="P5962" s="39" t="s">
        <v>4316</v>
      </c>
    </row>
    <row r="5963" spans="2:16" x14ac:dyDescent="0.45">
      <c r="B5963" s="26">
        <v>2783</v>
      </c>
      <c r="P5963" s="39" t="s">
        <v>4317</v>
      </c>
    </row>
    <row r="5964" spans="2:16" x14ac:dyDescent="0.45">
      <c r="B5964" s="26">
        <v>2784</v>
      </c>
      <c r="P5964" s="39" t="s">
        <v>4318</v>
      </c>
    </row>
    <row r="5965" spans="2:16" x14ac:dyDescent="0.45">
      <c r="B5965" s="26">
        <v>2785</v>
      </c>
      <c r="P5965" s="39" t="s">
        <v>4319</v>
      </c>
    </row>
    <row r="5966" spans="2:16" x14ac:dyDescent="0.45">
      <c r="B5966" s="26">
        <v>2786</v>
      </c>
      <c r="P5966" s="39" t="s">
        <v>4320</v>
      </c>
    </row>
    <row r="5967" spans="2:16" x14ac:dyDescent="0.45">
      <c r="B5967" s="26">
        <v>2787</v>
      </c>
      <c r="P5967" s="39" t="s">
        <v>4321</v>
      </c>
    </row>
    <row r="5968" spans="2:16" x14ac:dyDescent="0.45">
      <c r="B5968" s="26">
        <v>2788</v>
      </c>
      <c r="P5968" s="39" t="s">
        <v>4322</v>
      </c>
    </row>
    <row r="5969" spans="2:16" x14ac:dyDescent="0.45">
      <c r="B5969" s="26">
        <v>2789</v>
      </c>
      <c r="P5969" s="39" t="s">
        <v>4323</v>
      </c>
    </row>
    <row r="5970" spans="2:16" x14ac:dyDescent="0.45">
      <c r="B5970" s="26">
        <v>2790</v>
      </c>
      <c r="P5970" s="39" t="s">
        <v>4324</v>
      </c>
    </row>
    <row r="5971" spans="2:16" x14ac:dyDescent="0.45">
      <c r="B5971" s="26">
        <v>2791</v>
      </c>
      <c r="P5971" s="39" t="s">
        <v>4325</v>
      </c>
    </row>
    <row r="5972" spans="2:16" x14ac:dyDescent="0.45">
      <c r="B5972" s="26">
        <v>2792</v>
      </c>
      <c r="P5972" s="39" t="s">
        <v>2284</v>
      </c>
    </row>
    <row r="5973" spans="2:16" x14ac:dyDescent="0.45">
      <c r="B5973" s="26">
        <v>2793</v>
      </c>
      <c r="P5973" s="39" t="s">
        <v>4326</v>
      </c>
    </row>
    <row r="5974" spans="2:16" x14ac:dyDescent="0.45">
      <c r="B5974" s="26">
        <v>2794</v>
      </c>
      <c r="P5974" s="39" t="s">
        <v>4327</v>
      </c>
    </row>
    <row r="5975" spans="2:16" x14ac:dyDescent="0.45">
      <c r="B5975" s="26">
        <v>2795</v>
      </c>
      <c r="P5975" s="39" t="s">
        <v>4328</v>
      </c>
    </row>
    <row r="5976" spans="2:16" x14ac:dyDescent="0.45">
      <c r="B5976" s="26">
        <v>2796</v>
      </c>
      <c r="P5976" s="39" t="s">
        <v>4329</v>
      </c>
    </row>
    <row r="5977" spans="2:16" x14ac:dyDescent="0.45">
      <c r="B5977" s="26">
        <v>2797</v>
      </c>
      <c r="P5977" s="39" t="s">
        <v>4330</v>
      </c>
    </row>
    <row r="5978" spans="2:16" x14ac:dyDescent="0.45">
      <c r="B5978" s="26">
        <v>2798</v>
      </c>
      <c r="P5978" s="39" t="s">
        <v>4331</v>
      </c>
    </row>
    <row r="5979" spans="2:16" x14ac:dyDescent="0.45">
      <c r="B5979" s="26">
        <v>2799</v>
      </c>
      <c r="P5979" s="39" t="s">
        <v>2284</v>
      </c>
    </row>
    <row r="5980" spans="2:16" x14ac:dyDescent="0.45">
      <c r="B5980" s="26">
        <v>2800</v>
      </c>
      <c r="P5980" s="39" t="s">
        <v>4332</v>
      </c>
    </row>
    <row r="5981" spans="2:16" x14ac:dyDescent="0.45">
      <c r="B5981" s="26">
        <v>2801</v>
      </c>
      <c r="P5981" s="39" t="s">
        <v>4333</v>
      </c>
    </row>
    <row r="5982" spans="2:16" x14ac:dyDescent="0.45">
      <c r="B5982" s="26">
        <v>2802</v>
      </c>
      <c r="P5982" s="39" t="s">
        <v>4334</v>
      </c>
    </row>
    <row r="5983" spans="2:16" x14ac:dyDescent="0.45">
      <c r="B5983" s="26">
        <v>2803</v>
      </c>
      <c r="P5983" s="39" t="s">
        <v>4335</v>
      </c>
    </row>
    <row r="5984" spans="2:16" x14ac:dyDescent="0.45">
      <c r="B5984" s="26">
        <v>2804</v>
      </c>
      <c r="P5984" s="39" t="s">
        <v>4336</v>
      </c>
    </row>
    <row r="5985" spans="2:16" x14ac:dyDescent="0.45">
      <c r="B5985" s="26">
        <v>2805</v>
      </c>
      <c r="P5985" s="39" t="s">
        <v>2284</v>
      </c>
    </row>
    <row r="5986" spans="2:16" x14ac:dyDescent="0.45">
      <c r="B5986" s="26">
        <v>2806</v>
      </c>
      <c r="P5986" s="39" t="s">
        <v>4337</v>
      </c>
    </row>
    <row r="5987" spans="2:16" x14ac:dyDescent="0.45">
      <c r="B5987" s="26">
        <v>2807</v>
      </c>
      <c r="P5987" s="39" t="s">
        <v>4338</v>
      </c>
    </row>
    <row r="5988" spans="2:16" x14ac:dyDescent="0.45">
      <c r="B5988" s="26">
        <v>2808</v>
      </c>
      <c r="P5988" s="39" t="s">
        <v>4339</v>
      </c>
    </row>
    <row r="5989" spans="2:16" x14ac:dyDescent="0.45">
      <c r="B5989" s="26">
        <v>2809</v>
      </c>
      <c r="P5989" s="39" t="s">
        <v>4340</v>
      </c>
    </row>
    <row r="5990" spans="2:16" x14ac:dyDescent="0.45">
      <c r="B5990" s="26">
        <v>2810</v>
      </c>
      <c r="P5990" s="39" t="s">
        <v>4341</v>
      </c>
    </row>
    <row r="5991" spans="2:16" x14ac:dyDescent="0.45">
      <c r="B5991" s="26">
        <v>2811</v>
      </c>
      <c r="P5991" s="39" t="s">
        <v>4342</v>
      </c>
    </row>
    <row r="5992" spans="2:16" x14ac:dyDescent="0.45">
      <c r="B5992" s="26">
        <v>2812</v>
      </c>
      <c r="P5992" s="39" t="s">
        <v>4343</v>
      </c>
    </row>
    <row r="5993" spans="2:16" x14ac:dyDescent="0.45">
      <c r="B5993" s="26">
        <v>2813</v>
      </c>
      <c r="P5993" s="39" t="s">
        <v>4344</v>
      </c>
    </row>
    <row r="5994" spans="2:16" x14ac:dyDescent="0.45">
      <c r="B5994" s="26">
        <v>2814</v>
      </c>
      <c r="P5994" s="39" t="s">
        <v>4345</v>
      </c>
    </row>
    <row r="5995" spans="2:16" x14ac:dyDescent="0.45">
      <c r="B5995" s="26">
        <v>2815</v>
      </c>
      <c r="P5995" s="39" t="s">
        <v>4346</v>
      </c>
    </row>
    <row r="5996" spans="2:16" x14ac:dyDescent="0.45">
      <c r="B5996" s="26">
        <v>2816</v>
      </c>
      <c r="P5996" s="39" t="s">
        <v>4347</v>
      </c>
    </row>
    <row r="5997" spans="2:16" x14ac:dyDescent="0.45">
      <c r="B5997" s="26">
        <v>2817</v>
      </c>
      <c r="P5997" s="39" t="s">
        <v>4348</v>
      </c>
    </row>
    <row r="5998" spans="2:16" x14ac:dyDescent="0.45">
      <c r="B5998" s="26">
        <v>2818</v>
      </c>
      <c r="P5998" s="39" t="s">
        <v>4349</v>
      </c>
    </row>
    <row r="5999" spans="2:16" x14ac:dyDescent="0.45">
      <c r="B5999" s="26">
        <v>2819</v>
      </c>
      <c r="P5999" s="39" t="s">
        <v>4350</v>
      </c>
    </row>
    <row r="6000" spans="2:16" x14ac:dyDescent="0.45">
      <c r="B6000" s="26">
        <v>2820</v>
      </c>
      <c r="P6000" s="39" t="s">
        <v>4351</v>
      </c>
    </row>
    <row r="6001" spans="2:16" x14ac:dyDescent="0.45">
      <c r="B6001" s="26">
        <v>2821</v>
      </c>
      <c r="P6001" s="39" t="s">
        <v>2284</v>
      </c>
    </row>
    <row r="6002" spans="2:16" x14ac:dyDescent="0.45">
      <c r="B6002" s="26">
        <v>2822</v>
      </c>
      <c r="P6002" s="39" t="s">
        <v>4352</v>
      </c>
    </row>
    <row r="6003" spans="2:16" x14ac:dyDescent="0.45">
      <c r="B6003" s="26">
        <v>2823</v>
      </c>
      <c r="P6003" s="39" t="s">
        <v>4353</v>
      </c>
    </row>
    <row r="6004" spans="2:16" x14ac:dyDescent="0.45">
      <c r="B6004" s="26">
        <v>2824</v>
      </c>
      <c r="P6004" s="39" t="s">
        <v>4354</v>
      </c>
    </row>
    <row r="6005" spans="2:16" x14ac:dyDescent="0.45">
      <c r="B6005" s="26">
        <v>2825</v>
      </c>
      <c r="P6005" s="39" t="s">
        <v>4355</v>
      </c>
    </row>
    <row r="6006" spans="2:16" x14ac:dyDescent="0.45">
      <c r="B6006" s="26">
        <v>2826</v>
      </c>
      <c r="P6006" s="39" t="s">
        <v>2284</v>
      </c>
    </row>
    <row r="6007" spans="2:16" x14ac:dyDescent="0.45">
      <c r="B6007" s="26">
        <v>2827</v>
      </c>
      <c r="P6007" s="39" t="s">
        <v>4356</v>
      </c>
    </row>
    <row r="6008" spans="2:16" x14ac:dyDescent="0.45">
      <c r="B6008" s="26">
        <v>2828</v>
      </c>
      <c r="P6008" s="39" t="s">
        <v>4357</v>
      </c>
    </row>
    <row r="6009" spans="2:16" x14ac:dyDescent="0.45">
      <c r="B6009" s="26">
        <v>2829</v>
      </c>
      <c r="P6009" s="39" t="s">
        <v>4358</v>
      </c>
    </row>
    <row r="6010" spans="2:16" x14ac:dyDescent="0.45">
      <c r="B6010" s="26">
        <v>2830</v>
      </c>
      <c r="P6010" s="39" t="s">
        <v>4359</v>
      </c>
    </row>
    <row r="6011" spans="2:16" x14ac:dyDescent="0.45">
      <c r="B6011" s="26">
        <v>2831</v>
      </c>
      <c r="P6011" s="39" t="s">
        <v>4360</v>
      </c>
    </row>
    <row r="6012" spans="2:16" x14ac:dyDescent="0.45">
      <c r="B6012" s="26">
        <v>2832</v>
      </c>
      <c r="P6012" s="39" t="s">
        <v>4361</v>
      </c>
    </row>
    <row r="6013" spans="2:16" x14ac:dyDescent="0.45">
      <c r="B6013" s="26">
        <v>2833</v>
      </c>
      <c r="P6013" s="39" t="s">
        <v>4362</v>
      </c>
    </row>
    <row r="6014" spans="2:16" x14ac:dyDescent="0.45">
      <c r="B6014" s="26">
        <v>2834</v>
      </c>
      <c r="P6014" s="39" t="s">
        <v>4363</v>
      </c>
    </row>
    <row r="6015" spans="2:16" x14ac:dyDescent="0.45">
      <c r="B6015" s="26">
        <v>2835</v>
      </c>
      <c r="P6015" s="39" t="s">
        <v>4364</v>
      </c>
    </row>
    <row r="6016" spans="2:16" x14ac:dyDescent="0.45">
      <c r="B6016" s="26">
        <v>2836</v>
      </c>
      <c r="P6016" s="39" t="s">
        <v>4365</v>
      </c>
    </row>
    <row r="6017" spans="2:16" x14ac:dyDescent="0.45">
      <c r="B6017" s="26">
        <v>2837</v>
      </c>
      <c r="P6017" s="39" t="s">
        <v>4366</v>
      </c>
    </row>
    <row r="6018" spans="2:16" x14ac:dyDescent="0.45">
      <c r="B6018" s="26">
        <v>2838</v>
      </c>
      <c r="P6018" s="39" t="s">
        <v>4367</v>
      </c>
    </row>
    <row r="6019" spans="2:16" x14ac:dyDescent="0.45">
      <c r="B6019" s="26">
        <v>2839</v>
      </c>
      <c r="P6019" s="39" t="s">
        <v>4368</v>
      </c>
    </row>
    <row r="6020" spans="2:16" x14ac:dyDescent="0.45">
      <c r="B6020" s="26">
        <v>2840</v>
      </c>
      <c r="P6020" s="39" t="s">
        <v>4369</v>
      </c>
    </row>
    <row r="6021" spans="2:16" x14ac:dyDescent="0.45">
      <c r="B6021" s="26">
        <v>2841</v>
      </c>
      <c r="P6021" s="39" t="s">
        <v>4370</v>
      </c>
    </row>
    <row r="6022" spans="2:16" x14ac:dyDescent="0.45">
      <c r="B6022" s="26">
        <v>2842</v>
      </c>
      <c r="P6022" s="39" t="s">
        <v>4371</v>
      </c>
    </row>
    <row r="6023" spans="2:16" x14ac:dyDescent="0.45">
      <c r="B6023" s="26">
        <v>2843</v>
      </c>
      <c r="P6023" s="39" t="s">
        <v>4372</v>
      </c>
    </row>
    <row r="6024" spans="2:16" x14ac:dyDescent="0.45">
      <c r="B6024" s="26">
        <v>2844</v>
      </c>
      <c r="P6024" s="39" t="s">
        <v>4373</v>
      </c>
    </row>
    <row r="6025" spans="2:16" x14ac:dyDescent="0.45">
      <c r="B6025" s="26">
        <v>2845</v>
      </c>
      <c r="P6025" s="39" t="s">
        <v>4374</v>
      </c>
    </row>
    <row r="6026" spans="2:16" x14ac:dyDescent="0.45">
      <c r="B6026" s="26">
        <v>2846</v>
      </c>
      <c r="P6026" s="39" t="s">
        <v>4375</v>
      </c>
    </row>
    <row r="6027" spans="2:16" x14ac:dyDescent="0.45">
      <c r="B6027" s="26">
        <v>2847</v>
      </c>
      <c r="P6027" s="39" t="s">
        <v>4376</v>
      </c>
    </row>
    <row r="6028" spans="2:16" x14ac:dyDescent="0.45">
      <c r="B6028" s="26">
        <v>2848</v>
      </c>
      <c r="P6028" s="39" t="s">
        <v>4377</v>
      </c>
    </row>
    <row r="6029" spans="2:16" x14ac:dyDescent="0.45">
      <c r="B6029" s="26">
        <v>2849</v>
      </c>
      <c r="P6029" s="39" t="s">
        <v>4378</v>
      </c>
    </row>
    <row r="6030" spans="2:16" x14ac:dyDescent="0.45">
      <c r="B6030" s="26">
        <v>2850</v>
      </c>
      <c r="P6030" s="39" t="s">
        <v>4379</v>
      </c>
    </row>
    <row r="6031" spans="2:16" x14ac:dyDescent="0.45">
      <c r="B6031" s="26">
        <v>2851</v>
      </c>
      <c r="P6031" s="39" t="s">
        <v>4380</v>
      </c>
    </row>
    <row r="6032" spans="2:16" x14ac:dyDescent="0.45">
      <c r="B6032" s="26">
        <v>2852</v>
      </c>
      <c r="P6032" s="39" t="s">
        <v>4381</v>
      </c>
    </row>
    <row r="6033" spans="2:16" x14ac:dyDescent="0.45">
      <c r="B6033" s="26">
        <v>2853</v>
      </c>
      <c r="P6033" s="39" t="s">
        <v>4382</v>
      </c>
    </row>
    <row r="6034" spans="2:16" x14ac:dyDescent="0.45">
      <c r="B6034" s="26">
        <v>2854</v>
      </c>
      <c r="P6034" s="39" t="s">
        <v>4383</v>
      </c>
    </row>
    <row r="6035" spans="2:16" x14ac:dyDescent="0.45">
      <c r="B6035" s="26">
        <v>2855</v>
      </c>
      <c r="P6035" s="39" t="s">
        <v>4384</v>
      </c>
    </row>
    <row r="6036" spans="2:16" x14ac:dyDescent="0.45">
      <c r="B6036" s="26">
        <v>2856</v>
      </c>
      <c r="P6036" s="39" t="s">
        <v>4385</v>
      </c>
    </row>
    <row r="6037" spans="2:16" x14ac:dyDescent="0.45">
      <c r="B6037" s="26">
        <v>2857</v>
      </c>
      <c r="P6037" s="39" t="s">
        <v>4386</v>
      </c>
    </row>
    <row r="6038" spans="2:16" x14ac:dyDescent="0.45">
      <c r="B6038" s="26">
        <v>2858</v>
      </c>
      <c r="P6038" s="39" t="s">
        <v>4387</v>
      </c>
    </row>
    <row r="6039" spans="2:16" x14ac:dyDescent="0.45">
      <c r="B6039" s="26">
        <v>2859</v>
      </c>
      <c r="P6039" s="39" t="s">
        <v>4388</v>
      </c>
    </row>
    <row r="6040" spans="2:16" x14ac:dyDescent="0.45">
      <c r="B6040" s="26">
        <v>2860</v>
      </c>
      <c r="P6040" s="39" t="s">
        <v>4389</v>
      </c>
    </row>
    <row r="6041" spans="2:16" x14ac:dyDescent="0.45">
      <c r="B6041" s="26">
        <v>2861</v>
      </c>
      <c r="P6041" s="39" t="s">
        <v>4390</v>
      </c>
    </row>
    <row r="6042" spans="2:16" x14ac:dyDescent="0.45">
      <c r="B6042" s="26">
        <v>2862</v>
      </c>
      <c r="P6042" s="39" t="s">
        <v>4391</v>
      </c>
    </row>
    <row r="6043" spans="2:16" x14ac:dyDescent="0.45">
      <c r="B6043" s="26">
        <v>2863</v>
      </c>
      <c r="P6043" s="39" t="s">
        <v>2284</v>
      </c>
    </row>
    <row r="6044" spans="2:16" x14ac:dyDescent="0.45">
      <c r="B6044" s="26">
        <v>2864</v>
      </c>
      <c r="P6044" s="39" t="s">
        <v>1380</v>
      </c>
    </row>
    <row r="6045" spans="2:16" x14ac:dyDescent="0.45">
      <c r="B6045" s="26">
        <v>2865</v>
      </c>
      <c r="P6045" s="39" t="s">
        <v>4392</v>
      </c>
    </row>
    <row r="6046" spans="2:16" x14ac:dyDescent="0.45">
      <c r="B6046" s="26">
        <v>2866</v>
      </c>
      <c r="P6046" s="39" t="s">
        <v>4393</v>
      </c>
    </row>
    <row r="6047" spans="2:16" x14ac:dyDescent="0.45">
      <c r="B6047" s="26">
        <v>2867</v>
      </c>
      <c r="P6047" s="39" t="s">
        <v>4394</v>
      </c>
    </row>
    <row r="6048" spans="2:16" x14ac:dyDescent="0.45">
      <c r="B6048" s="26">
        <v>2868</v>
      </c>
      <c r="P6048" s="39" t="s">
        <v>4395</v>
      </c>
    </row>
    <row r="6049" spans="2:16" x14ac:dyDescent="0.45">
      <c r="B6049" s="26">
        <v>2869</v>
      </c>
      <c r="P6049" s="39" t="s">
        <v>4396</v>
      </c>
    </row>
    <row r="6050" spans="2:16" x14ac:dyDescent="0.45">
      <c r="B6050" s="26">
        <v>2870</v>
      </c>
      <c r="P6050" s="39" t="s">
        <v>96</v>
      </c>
    </row>
    <row r="6051" spans="2:16" x14ac:dyDescent="0.45">
      <c r="B6051" s="26">
        <v>2871</v>
      </c>
      <c r="P6051" s="39" t="s">
        <v>4393</v>
      </c>
    </row>
    <row r="6052" spans="2:16" x14ac:dyDescent="0.45">
      <c r="B6052" s="26">
        <v>2872</v>
      </c>
      <c r="P6052" s="39" t="s">
        <v>56</v>
      </c>
    </row>
    <row r="6053" spans="2:16" x14ac:dyDescent="0.45">
      <c r="B6053" s="26">
        <v>2873</v>
      </c>
      <c r="P6053" s="39" t="s">
        <v>4397</v>
      </c>
    </row>
    <row r="6054" spans="2:16" x14ac:dyDescent="0.45">
      <c r="B6054" s="26">
        <v>2874</v>
      </c>
      <c r="P6054" s="39" t="s">
        <v>56</v>
      </c>
    </row>
    <row r="6055" spans="2:16" x14ac:dyDescent="0.45">
      <c r="B6055" s="26">
        <v>2875</v>
      </c>
      <c r="P6055" s="39" t="s">
        <v>4397</v>
      </c>
    </row>
    <row r="6056" spans="2:16" x14ac:dyDescent="0.45">
      <c r="B6056" s="26">
        <v>2876</v>
      </c>
      <c r="P6056" s="39" t="s">
        <v>56</v>
      </c>
    </row>
    <row r="6057" spans="2:16" x14ac:dyDescent="0.45">
      <c r="B6057" s="26">
        <v>2877</v>
      </c>
      <c r="P6057" s="39" t="s">
        <v>4398</v>
      </c>
    </row>
    <row r="6058" spans="2:16" x14ac:dyDescent="0.45">
      <c r="B6058" s="26">
        <v>2878</v>
      </c>
      <c r="P6058" s="39" t="s">
        <v>4397</v>
      </c>
    </row>
    <row r="6059" spans="2:16" x14ac:dyDescent="0.45">
      <c r="B6059" s="26">
        <v>2879</v>
      </c>
      <c r="P6059" s="39" t="s">
        <v>56</v>
      </c>
    </row>
    <row r="6060" spans="2:16" x14ac:dyDescent="0.45">
      <c r="B6060" s="26">
        <v>2880</v>
      </c>
      <c r="P6060" s="39" t="s">
        <v>4399</v>
      </c>
    </row>
    <row r="6061" spans="2:16" x14ac:dyDescent="0.45">
      <c r="B6061" s="26">
        <v>2881</v>
      </c>
      <c r="P6061" s="39" t="s">
        <v>4400</v>
      </c>
    </row>
    <row r="6062" spans="2:16" x14ac:dyDescent="0.45">
      <c r="B6062" s="26">
        <v>2882</v>
      </c>
      <c r="P6062" s="39" t="s">
        <v>54</v>
      </c>
    </row>
    <row r="6063" spans="2:16" x14ac:dyDescent="0.45">
      <c r="B6063" s="26">
        <v>2883</v>
      </c>
      <c r="P6063" s="39" t="s">
        <v>4401</v>
      </c>
    </row>
    <row r="6064" spans="2:16" x14ac:dyDescent="0.45">
      <c r="B6064" s="26">
        <v>2884</v>
      </c>
      <c r="P6064" s="39" t="s">
        <v>4402</v>
      </c>
    </row>
    <row r="6065" spans="2:16" x14ac:dyDescent="0.45">
      <c r="B6065" s="26">
        <v>2885</v>
      </c>
      <c r="P6065" s="39" t="s">
        <v>4403</v>
      </c>
    </row>
    <row r="6066" spans="2:16" x14ac:dyDescent="0.45">
      <c r="B6066" s="26">
        <v>2886</v>
      </c>
      <c r="P6066" s="39" t="s">
        <v>4404</v>
      </c>
    </row>
    <row r="6067" spans="2:16" x14ac:dyDescent="0.45">
      <c r="B6067" s="26">
        <v>2887</v>
      </c>
      <c r="P6067" s="39" t="s">
        <v>4405</v>
      </c>
    </row>
    <row r="6068" spans="2:16" x14ac:dyDescent="0.45">
      <c r="B6068" s="26">
        <v>2888</v>
      </c>
      <c r="P6068" s="39" t="s">
        <v>4406</v>
      </c>
    </row>
    <row r="6069" spans="2:16" x14ac:dyDescent="0.45">
      <c r="B6069" s="26">
        <v>2889</v>
      </c>
      <c r="P6069" s="39" t="s">
        <v>4407</v>
      </c>
    </row>
    <row r="6070" spans="2:16" x14ac:dyDescent="0.45">
      <c r="B6070" s="26">
        <v>2890</v>
      </c>
      <c r="P6070" s="39" t="s">
        <v>4408</v>
      </c>
    </row>
    <row r="6071" spans="2:16" x14ac:dyDescent="0.45">
      <c r="B6071" s="26">
        <v>2891</v>
      </c>
      <c r="P6071" s="39" t="s">
        <v>4409</v>
      </c>
    </row>
    <row r="6072" spans="2:16" x14ac:dyDescent="0.45">
      <c r="B6072" s="26">
        <v>2892</v>
      </c>
      <c r="P6072" s="39" t="s">
        <v>4410</v>
      </c>
    </row>
    <row r="6073" spans="2:16" x14ac:dyDescent="0.45">
      <c r="B6073" s="26">
        <v>2893</v>
      </c>
      <c r="P6073" s="39" t="s">
        <v>4411</v>
      </c>
    </row>
    <row r="6074" spans="2:16" x14ac:dyDescent="0.45">
      <c r="B6074" s="26">
        <v>2894</v>
      </c>
      <c r="P6074" s="39" t="s">
        <v>4412</v>
      </c>
    </row>
    <row r="6075" spans="2:16" x14ac:dyDescent="0.45">
      <c r="B6075" s="26">
        <v>2895</v>
      </c>
      <c r="P6075" s="39" t="s">
        <v>4413</v>
      </c>
    </row>
    <row r="6076" spans="2:16" x14ac:dyDescent="0.45">
      <c r="B6076" s="26">
        <v>2896</v>
      </c>
      <c r="P6076" s="39" t="s">
        <v>4414</v>
      </c>
    </row>
    <row r="6077" spans="2:16" x14ac:dyDescent="0.45">
      <c r="B6077" s="26">
        <v>2897</v>
      </c>
      <c r="P6077" s="39" t="s">
        <v>4415</v>
      </c>
    </row>
    <row r="6078" spans="2:16" x14ac:dyDescent="0.45">
      <c r="B6078" s="26">
        <v>2898</v>
      </c>
      <c r="P6078" s="39" t="s">
        <v>4416</v>
      </c>
    </row>
    <row r="6079" spans="2:16" x14ac:dyDescent="0.45">
      <c r="B6079" s="26">
        <v>2899</v>
      </c>
      <c r="P6079" s="39" t="s">
        <v>4417</v>
      </c>
    </row>
    <row r="6080" spans="2:16" x14ac:dyDescent="0.45">
      <c r="B6080" s="26">
        <v>2900</v>
      </c>
      <c r="P6080" s="39" t="s">
        <v>4418</v>
      </c>
    </row>
    <row r="6081" spans="2:16" x14ac:dyDescent="0.45">
      <c r="B6081" s="26">
        <v>2901</v>
      </c>
      <c r="P6081" s="39" t="s">
        <v>4419</v>
      </c>
    </row>
    <row r="6082" spans="2:16" x14ac:dyDescent="0.45">
      <c r="B6082" s="26">
        <v>2902</v>
      </c>
      <c r="P6082" s="39" t="s">
        <v>4420</v>
      </c>
    </row>
    <row r="6083" spans="2:16" x14ac:dyDescent="0.45">
      <c r="B6083" s="26">
        <v>2903</v>
      </c>
      <c r="P6083" s="39" t="s">
        <v>4416</v>
      </c>
    </row>
    <row r="6084" spans="2:16" x14ac:dyDescent="0.45">
      <c r="B6084" s="26">
        <v>2904</v>
      </c>
      <c r="P6084" s="39" t="s">
        <v>4421</v>
      </c>
    </row>
    <row r="6085" spans="2:16" x14ac:dyDescent="0.45">
      <c r="B6085" s="26">
        <v>2905</v>
      </c>
      <c r="P6085" s="39" t="s">
        <v>4422</v>
      </c>
    </row>
    <row r="6086" spans="2:16" x14ac:dyDescent="0.45">
      <c r="B6086" s="26">
        <v>2906</v>
      </c>
      <c r="P6086" s="39" t="s">
        <v>96</v>
      </c>
    </row>
    <row r="6087" spans="2:16" x14ac:dyDescent="0.45">
      <c r="B6087" s="26">
        <v>2907</v>
      </c>
      <c r="P6087" s="39" t="s">
        <v>1996</v>
      </c>
    </row>
    <row r="6088" spans="2:16" x14ac:dyDescent="0.45">
      <c r="B6088" s="26">
        <v>2908</v>
      </c>
      <c r="P6088" s="39" t="s">
        <v>1998</v>
      </c>
    </row>
    <row r="6089" spans="2:16" x14ac:dyDescent="0.45">
      <c r="B6089" s="26">
        <v>2909</v>
      </c>
      <c r="P6089" s="39" t="s">
        <v>4423</v>
      </c>
    </row>
    <row r="6090" spans="2:16" x14ac:dyDescent="0.45">
      <c r="B6090" s="26">
        <v>2910</v>
      </c>
      <c r="P6090" s="39" t="s">
        <v>4424</v>
      </c>
    </row>
    <row r="6091" spans="2:16" x14ac:dyDescent="0.45">
      <c r="B6091" s="26">
        <v>2911</v>
      </c>
      <c r="P6091" s="39" t="s">
        <v>4425</v>
      </c>
    </row>
    <row r="6092" spans="2:16" x14ac:dyDescent="0.45">
      <c r="B6092" s="26">
        <v>2912</v>
      </c>
      <c r="P6092" s="39" t="s">
        <v>4426</v>
      </c>
    </row>
    <row r="6093" spans="2:16" x14ac:dyDescent="0.45">
      <c r="B6093" s="26">
        <v>2913</v>
      </c>
      <c r="P6093" s="39" t="s">
        <v>96</v>
      </c>
    </row>
    <row r="6094" spans="2:16" x14ac:dyDescent="0.45">
      <c r="B6094" s="26">
        <v>2914</v>
      </c>
      <c r="P6094" s="39" t="s">
        <v>4427</v>
      </c>
    </row>
    <row r="6095" spans="2:16" x14ac:dyDescent="0.45">
      <c r="B6095" s="26">
        <v>2915</v>
      </c>
      <c r="P6095" s="39" t="s">
        <v>4428</v>
      </c>
    </row>
    <row r="6096" spans="2:16" x14ac:dyDescent="0.45">
      <c r="B6096" s="26">
        <v>2916</v>
      </c>
      <c r="P6096" s="39" t="s">
        <v>2006</v>
      </c>
    </row>
    <row r="6097" spans="2:16" x14ac:dyDescent="0.45">
      <c r="B6097" s="26">
        <v>2917</v>
      </c>
      <c r="P6097" s="39" t="s">
        <v>4429</v>
      </c>
    </row>
    <row r="6098" spans="2:16" x14ac:dyDescent="0.45">
      <c r="B6098" s="26">
        <v>2918</v>
      </c>
      <c r="P6098" s="39" t="s">
        <v>4430</v>
      </c>
    </row>
    <row r="6099" spans="2:16" x14ac:dyDescent="0.45">
      <c r="B6099" s="26">
        <v>2919</v>
      </c>
      <c r="P6099" s="39" t="s">
        <v>4431</v>
      </c>
    </row>
    <row r="6100" spans="2:16" x14ac:dyDescent="0.45">
      <c r="B6100" s="26">
        <v>2920</v>
      </c>
      <c r="P6100" s="39" t="s">
        <v>4432</v>
      </c>
    </row>
    <row r="6101" spans="2:16" x14ac:dyDescent="0.45">
      <c r="B6101" s="26">
        <v>2921</v>
      </c>
      <c r="P6101" s="39" t="s">
        <v>4433</v>
      </c>
    </row>
    <row r="6102" spans="2:16" x14ac:dyDescent="0.45">
      <c r="B6102" s="26">
        <v>2922</v>
      </c>
      <c r="P6102" s="39" t="s">
        <v>4434</v>
      </c>
    </row>
    <row r="6103" spans="2:16" x14ac:dyDescent="0.45">
      <c r="B6103" s="26">
        <v>2923</v>
      </c>
      <c r="P6103" s="39" t="s">
        <v>4435</v>
      </c>
    </row>
    <row r="6104" spans="2:16" x14ac:dyDescent="0.45">
      <c r="B6104" s="26">
        <v>2924</v>
      </c>
      <c r="P6104" s="39" t="s">
        <v>4436</v>
      </c>
    </row>
    <row r="6105" spans="2:16" x14ac:dyDescent="0.45">
      <c r="B6105" s="26">
        <v>2925</v>
      </c>
      <c r="P6105" s="39" t="s">
        <v>4437</v>
      </c>
    </row>
    <row r="6106" spans="2:16" x14ac:dyDescent="0.45">
      <c r="B6106" s="26">
        <v>2926</v>
      </c>
      <c r="P6106" s="39" t="s">
        <v>4436</v>
      </c>
    </row>
    <row r="6107" spans="2:16" x14ac:dyDescent="0.45">
      <c r="B6107" s="26">
        <v>2927</v>
      </c>
      <c r="P6107" s="39" t="s">
        <v>4437</v>
      </c>
    </row>
    <row r="6108" spans="2:16" x14ac:dyDescent="0.45">
      <c r="B6108" s="26">
        <v>2928</v>
      </c>
      <c r="P6108" s="39" t="s">
        <v>2017</v>
      </c>
    </row>
    <row r="6109" spans="2:16" x14ac:dyDescent="0.45">
      <c r="B6109" s="26">
        <v>2929</v>
      </c>
      <c r="P6109" s="39" t="s">
        <v>2020</v>
      </c>
    </row>
    <row r="6110" spans="2:16" x14ac:dyDescent="0.45">
      <c r="B6110" s="26">
        <v>2930</v>
      </c>
      <c r="P6110" s="39" t="s">
        <v>2023</v>
      </c>
    </row>
    <row r="6111" spans="2:16" x14ac:dyDescent="0.45">
      <c r="B6111" s="26">
        <v>2931</v>
      </c>
      <c r="P6111" s="39" t="s">
        <v>50</v>
      </c>
    </row>
    <row r="6112" spans="2:16" x14ac:dyDescent="0.45">
      <c r="B6112" s="26">
        <v>2932</v>
      </c>
      <c r="P6112" s="39" t="s">
        <v>4438</v>
      </c>
    </row>
    <row r="6113" spans="2:16" x14ac:dyDescent="0.45">
      <c r="B6113" s="26">
        <v>2933</v>
      </c>
      <c r="P6113" s="39" t="s">
        <v>4439</v>
      </c>
    </row>
    <row r="6114" spans="2:16" x14ac:dyDescent="0.45">
      <c r="B6114" s="26">
        <v>2934</v>
      </c>
      <c r="P6114" s="39" t="s">
        <v>4440</v>
      </c>
    </row>
    <row r="6115" spans="2:16" x14ac:dyDescent="0.45">
      <c r="B6115" s="26">
        <v>2935</v>
      </c>
      <c r="P6115" s="39" t="s">
        <v>75</v>
      </c>
    </row>
    <row r="6116" spans="2:16" x14ac:dyDescent="0.45">
      <c r="B6116" s="26">
        <v>2936</v>
      </c>
      <c r="P6116" s="39" t="s">
        <v>4441</v>
      </c>
    </row>
    <row r="6117" spans="2:16" x14ac:dyDescent="0.45">
      <c r="B6117" s="26">
        <v>2937</v>
      </c>
      <c r="P6117" s="39" t="s">
        <v>4442</v>
      </c>
    </row>
    <row r="6118" spans="2:16" x14ac:dyDescent="0.45">
      <c r="B6118" s="26">
        <v>2938</v>
      </c>
      <c r="P6118" s="39" t="s">
        <v>2034</v>
      </c>
    </row>
    <row r="6119" spans="2:16" x14ac:dyDescent="0.45">
      <c r="B6119" s="26">
        <v>2939</v>
      </c>
      <c r="P6119" s="39" t="s">
        <v>2037</v>
      </c>
    </row>
    <row r="6120" spans="2:16" x14ac:dyDescent="0.45">
      <c r="B6120" s="26">
        <v>2940</v>
      </c>
      <c r="P6120" s="39" t="s">
        <v>4443</v>
      </c>
    </row>
    <row r="6121" spans="2:16" x14ac:dyDescent="0.45">
      <c r="B6121" s="26">
        <v>2941</v>
      </c>
      <c r="P6121" s="39" t="s">
        <v>4444</v>
      </c>
    </row>
    <row r="6122" spans="2:16" x14ac:dyDescent="0.45">
      <c r="B6122" s="26">
        <v>2942</v>
      </c>
      <c r="P6122" s="39" t="s">
        <v>2043</v>
      </c>
    </row>
    <row r="6123" spans="2:16" x14ac:dyDescent="0.45">
      <c r="B6123" s="26">
        <v>2943</v>
      </c>
      <c r="P6123" s="39" t="s">
        <v>1420</v>
      </c>
    </row>
    <row r="6124" spans="2:16" x14ac:dyDescent="0.45">
      <c r="B6124" s="26">
        <v>2944</v>
      </c>
      <c r="P6124" s="39" t="s">
        <v>1424</v>
      </c>
    </row>
    <row r="6125" spans="2:16" x14ac:dyDescent="0.45">
      <c r="B6125" s="26">
        <v>2945</v>
      </c>
      <c r="P6125" s="39" t="s">
        <v>4445</v>
      </c>
    </row>
    <row r="6126" spans="2:16" x14ac:dyDescent="0.45">
      <c r="B6126" s="26">
        <v>2946</v>
      </c>
      <c r="P6126" s="39" t="s">
        <v>4446</v>
      </c>
    </row>
    <row r="6127" spans="2:16" x14ac:dyDescent="0.45">
      <c r="B6127" s="26">
        <v>2947</v>
      </c>
      <c r="P6127" s="39" t="s">
        <v>4447</v>
      </c>
    </row>
    <row r="6128" spans="2:16" x14ac:dyDescent="0.45">
      <c r="B6128" s="26">
        <v>2948</v>
      </c>
      <c r="P6128" s="39" t="s">
        <v>4445</v>
      </c>
    </row>
    <row r="6129" spans="2:16" x14ac:dyDescent="0.45">
      <c r="B6129" s="26">
        <v>2949</v>
      </c>
      <c r="P6129" s="39" t="s">
        <v>4446</v>
      </c>
    </row>
    <row r="6130" spans="2:16" x14ac:dyDescent="0.45">
      <c r="B6130" s="26">
        <v>2950</v>
      </c>
      <c r="P6130" s="39" t="s">
        <v>4447</v>
      </c>
    </row>
    <row r="6131" spans="2:16" x14ac:dyDescent="0.45">
      <c r="B6131" s="26">
        <v>2951</v>
      </c>
      <c r="P6131" s="39" t="s">
        <v>4448</v>
      </c>
    </row>
    <row r="6132" spans="2:16" x14ac:dyDescent="0.45">
      <c r="B6132" s="26">
        <v>2952</v>
      </c>
      <c r="P6132" s="39" t="s">
        <v>4449</v>
      </c>
    </row>
    <row r="6133" spans="2:16" x14ac:dyDescent="0.45">
      <c r="B6133" s="26">
        <v>2953</v>
      </c>
      <c r="P6133" s="39" t="s">
        <v>3563</v>
      </c>
    </row>
    <row r="6134" spans="2:16" x14ac:dyDescent="0.45">
      <c r="B6134" s="26">
        <v>2954</v>
      </c>
      <c r="P6134" s="39" t="s">
        <v>4450</v>
      </c>
    </row>
    <row r="6135" spans="2:16" x14ac:dyDescent="0.45">
      <c r="B6135" s="26">
        <v>2955</v>
      </c>
      <c r="P6135" s="39" t="s">
        <v>4451</v>
      </c>
    </row>
    <row r="6136" spans="2:16" x14ac:dyDescent="0.45">
      <c r="B6136" s="26">
        <v>2956</v>
      </c>
      <c r="P6136" s="39" t="s">
        <v>71</v>
      </c>
    </row>
    <row r="6137" spans="2:16" x14ac:dyDescent="0.45">
      <c r="B6137" s="26">
        <v>2957</v>
      </c>
      <c r="P6137" s="39" t="s">
        <v>4452</v>
      </c>
    </row>
    <row r="6138" spans="2:16" x14ac:dyDescent="0.45">
      <c r="B6138" s="26">
        <v>2958</v>
      </c>
      <c r="P6138" s="39" t="s">
        <v>4453</v>
      </c>
    </row>
    <row r="6139" spans="2:16" x14ac:dyDescent="0.45">
      <c r="B6139" s="26">
        <v>2959</v>
      </c>
      <c r="P6139" s="39" t="s">
        <v>2055</v>
      </c>
    </row>
    <row r="6140" spans="2:16" x14ac:dyDescent="0.45">
      <c r="B6140" s="26">
        <v>2960</v>
      </c>
      <c r="P6140" s="39" t="s">
        <v>61</v>
      </c>
    </row>
    <row r="6141" spans="2:16" x14ac:dyDescent="0.45">
      <c r="B6141" s="26">
        <v>2961</v>
      </c>
      <c r="P6141" s="39" t="s">
        <v>4454</v>
      </c>
    </row>
    <row r="6142" spans="2:16" x14ac:dyDescent="0.45">
      <c r="B6142" s="26">
        <v>2962</v>
      </c>
      <c r="P6142" s="39" t="s">
        <v>70</v>
      </c>
    </row>
    <row r="6143" spans="2:16" x14ac:dyDescent="0.45">
      <c r="B6143" s="26">
        <v>2963</v>
      </c>
      <c r="P6143" s="39" t="s">
        <v>68</v>
      </c>
    </row>
    <row r="6144" spans="2:16" x14ac:dyDescent="0.45">
      <c r="B6144" s="26">
        <v>2964</v>
      </c>
      <c r="P6144" s="39" t="s">
        <v>4455</v>
      </c>
    </row>
    <row r="6145" spans="2:16" x14ac:dyDescent="0.45">
      <c r="B6145" s="26">
        <v>2965</v>
      </c>
      <c r="P6145" s="39" t="s">
        <v>4456</v>
      </c>
    </row>
    <row r="6146" spans="2:16" x14ac:dyDescent="0.45">
      <c r="B6146" s="26">
        <v>2966</v>
      </c>
      <c r="P6146" s="39" t="s">
        <v>4457</v>
      </c>
    </row>
    <row r="6147" spans="2:16" x14ac:dyDescent="0.45">
      <c r="B6147" s="26">
        <v>2967</v>
      </c>
      <c r="P6147" s="39" t="s">
        <v>4458</v>
      </c>
    </row>
    <row r="6148" spans="2:16" x14ac:dyDescent="0.45">
      <c r="B6148" s="26">
        <v>2968</v>
      </c>
      <c r="P6148" s="39" t="s">
        <v>4459</v>
      </c>
    </row>
    <row r="6149" spans="2:16" x14ac:dyDescent="0.45">
      <c r="B6149" s="26">
        <v>2969</v>
      </c>
      <c r="P6149" s="39" t="s">
        <v>4460</v>
      </c>
    </row>
    <row r="6150" spans="2:16" x14ac:dyDescent="0.45">
      <c r="B6150" s="26">
        <v>2970</v>
      </c>
      <c r="P6150" s="39" t="s">
        <v>4456</v>
      </c>
    </row>
    <row r="6151" spans="2:16" x14ac:dyDescent="0.45">
      <c r="B6151" s="26">
        <v>2971</v>
      </c>
      <c r="P6151" s="39" t="s">
        <v>4457</v>
      </c>
    </row>
    <row r="6152" spans="2:16" x14ac:dyDescent="0.45">
      <c r="B6152" s="26">
        <v>2972</v>
      </c>
      <c r="P6152" s="39" t="s">
        <v>4458</v>
      </c>
    </row>
    <row r="6153" spans="2:16" x14ac:dyDescent="0.45">
      <c r="B6153" s="26">
        <v>2973</v>
      </c>
      <c r="P6153" s="39" t="s">
        <v>4459</v>
      </c>
    </row>
    <row r="6154" spans="2:16" x14ac:dyDescent="0.45">
      <c r="B6154" s="26">
        <v>2974</v>
      </c>
      <c r="P6154" s="39" t="s">
        <v>4460</v>
      </c>
    </row>
    <row r="6155" spans="2:16" x14ac:dyDescent="0.45">
      <c r="B6155" s="26">
        <v>2975</v>
      </c>
      <c r="P6155" s="39" t="s">
        <v>4461</v>
      </c>
    </row>
    <row r="6156" spans="2:16" x14ac:dyDescent="0.45">
      <c r="B6156" s="26">
        <v>2976</v>
      </c>
      <c r="P6156" s="39" t="s">
        <v>4462</v>
      </c>
    </row>
    <row r="6157" spans="2:16" x14ac:dyDescent="0.45">
      <c r="B6157" s="26">
        <v>2977</v>
      </c>
      <c r="P6157" s="39" t="s">
        <v>4463</v>
      </c>
    </row>
    <row r="6158" spans="2:16" x14ac:dyDescent="0.45">
      <c r="B6158" s="26">
        <v>2978</v>
      </c>
      <c r="P6158" s="39" t="s">
        <v>4464</v>
      </c>
    </row>
    <row r="6159" spans="2:16" x14ac:dyDescent="0.45">
      <c r="B6159" s="26">
        <v>2979</v>
      </c>
      <c r="P6159" s="39" t="s">
        <v>4465</v>
      </c>
    </row>
    <row r="6160" spans="2:16" x14ac:dyDescent="0.45">
      <c r="B6160" s="26">
        <v>2980</v>
      </c>
      <c r="P6160" s="39" t="s">
        <v>4466</v>
      </c>
    </row>
    <row r="6161" spans="2:16" x14ac:dyDescent="0.45">
      <c r="B6161" s="26">
        <v>2981</v>
      </c>
      <c r="P6161" s="39" t="s">
        <v>4467</v>
      </c>
    </row>
    <row r="6162" spans="2:16" x14ac:dyDescent="0.45">
      <c r="B6162" s="26">
        <v>2982</v>
      </c>
      <c r="P6162" s="39" t="s">
        <v>4468</v>
      </c>
    </row>
    <row r="6163" spans="2:16" x14ac:dyDescent="0.45">
      <c r="B6163" s="26">
        <v>2983</v>
      </c>
      <c r="P6163" s="39" t="s">
        <v>4469</v>
      </c>
    </row>
    <row r="6164" spans="2:16" x14ac:dyDescent="0.45">
      <c r="B6164" s="26">
        <v>2984</v>
      </c>
      <c r="P6164" s="39" t="s">
        <v>4470</v>
      </c>
    </row>
    <row r="6165" spans="2:16" x14ac:dyDescent="0.45">
      <c r="B6165" s="26">
        <v>2985</v>
      </c>
      <c r="P6165" s="39" t="s">
        <v>4471</v>
      </c>
    </row>
    <row r="6166" spans="2:16" x14ac:dyDescent="0.45">
      <c r="B6166" s="26">
        <v>2986</v>
      </c>
      <c r="P6166" s="39" t="s">
        <v>4472</v>
      </c>
    </row>
    <row r="6167" spans="2:16" x14ac:dyDescent="0.45">
      <c r="B6167" s="26">
        <v>2987</v>
      </c>
      <c r="P6167" s="39" t="s">
        <v>4473</v>
      </c>
    </row>
    <row r="6168" spans="2:16" x14ac:dyDescent="0.45">
      <c r="B6168" s="26">
        <v>2988</v>
      </c>
      <c r="P6168" s="39" t="s">
        <v>4449</v>
      </c>
    </row>
    <row r="6169" spans="2:16" x14ac:dyDescent="0.45">
      <c r="B6169" s="26">
        <v>2989</v>
      </c>
      <c r="P6169" s="39" t="s">
        <v>4474</v>
      </c>
    </row>
    <row r="6170" spans="2:16" x14ac:dyDescent="0.45">
      <c r="B6170" s="26">
        <v>2990</v>
      </c>
      <c r="P6170" s="39" t="s">
        <v>4475</v>
      </c>
    </row>
    <row r="6171" spans="2:16" x14ac:dyDescent="0.45">
      <c r="B6171" s="26">
        <v>2991</v>
      </c>
      <c r="P6171" s="39" t="s">
        <v>4476</v>
      </c>
    </row>
    <row r="6172" spans="2:16" x14ac:dyDescent="0.45">
      <c r="B6172" s="26">
        <v>2992</v>
      </c>
      <c r="P6172" s="39" t="s">
        <v>4477</v>
      </c>
    </row>
    <row r="6173" spans="2:16" x14ac:dyDescent="0.45">
      <c r="B6173" s="26">
        <v>2993</v>
      </c>
      <c r="P6173" s="39" t="s">
        <v>4478</v>
      </c>
    </row>
    <row r="6174" spans="2:16" x14ac:dyDescent="0.45">
      <c r="B6174" s="26">
        <v>2994</v>
      </c>
      <c r="P6174" s="39" t="s">
        <v>4479</v>
      </c>
    </row>
    <row r="6175" spans="2:16" x14ac:dyDescent="0.45">
      <c r="B6175" s="26">
        <v>2995</v>
      </c>
      <c r="P6175" s="39" t="s">
        <v>4476</v>
      </c>
    </row>
    <row r="6176" spans="2:16" x14ac:dyDescent="0.45">
      <c r="B6176" s="26">
        <v>2996</v>
      </c>
      <c r="P6176" s="39" t="s">
        <v>4477</v>
      </c>
    </row>
    <row r="6177" spans="2:16" x14ac:dyDescent="0.45">
      <c r="B6177" s="26">
        <v>2997</v>
      </c>
      <c r="P6177" s="39" t="s">
        <v>4478</v>
      </c>
    </row>
    <row r="6178" spans="2:16" x14ac:dyDescent="0.45">
      <c r="B6178" s="26">
        <v>2998</v>
      </c>
      <c r="P6178" s="39" t="s">
        <v>4479</v>
      </c>
    </row>
    <row r="6179" spans="2:16" x14ac:dyDescent="0.45">
      <c r="B6179" s="26">
        <v>2999</v>
      </c>
      <c r="P6179" s="39" t="s">
        <v>4480</v>
      </c>
    </row>
    <row r="6180" spans="2:16" x14ac:dyDescent="0.45">
      <c r="B6180" s="26">
        <v>3000</v>
      </c>
      <c r="P6180" s="39" t="s">
        <v>4481</v>
      </c>
    </row>
    <row r="6181" spans="2:16" x14ac:dyDescent="0.45">
      <c r="B6181" s="26">
        <v>3001</v>
      </c>
      <c r="P6181" s="39" t="s">
        <v>4482</v>
      </c>
    </row>
    <row r="6182" spans="2:16" x14ac:dyDescent="0.45">
      <c r="B6182" s="26">
        <v>3002</v>
      </c>
      <c r="P6182" s="39" t="s">
        <v>4483</v>
      </c>
    </row>
    <row r="6183" spans="2:16" x14ac:dyDescent="0.45">
      <c r="B6183" s="26">
        <v>3003</v>
      </c>
      <c r="P6183" s="39" t="s">
        <v>4475</v>
      </c>
    </row>
    <row r="6184" spans="2:16" x14ac:dyDescent="0.45">
      <c r="B6184" s="26">
        <v>3004</v>
      </c>
      <c r="P6184" s="39" t="s">
        <v>4484</v>
      </c>
    </row>
    <row r="6185" spans="2:16" x14ac:dyDescent="0.45">
      <c r="B6185" s="26">
        <v>3005</v>
      </c>
      <c r="P6185" s="39" t="s">
        <v>4485</v>
      </c>
    </row>
    <row r="6186" spans="2:16" x14ac:dyDescent="0.45">
      <c r="B6186" s="26">
        <v>3006</v>
      </c>
      <c r="P6186" s="39" t="s">
        <v>4486</v>
      </c>
    </row>
    <row r="6187" spans="2:16" x14ac:dyDescent="0.45">
      <c r="B6187" s="26">
        <v>3007</v>
      </c>
      <c r="P6187" s="39" t="s">
        <v>4483</v>
      </c>
    </row>
    <row r="6188" spans="2:16" x14ac:dyDescent="0.45">
      <c r="B6188" s="26">
        <v>3008</v>
      </c>
      <c r="P6188" s="39" t="s">
        <v>4475</v>
      </c>
    </row>
    <row r="6189" spans="2:16" x14ac:dyDescent="0.45">
      <c r="B6189" s="26">
        <v>3009</v>
      </c>
      <c r="P6189" s="39" t="s">
        <v>4484</v>
      </c>
    </row>
    <row r="6190" spans="2:16" x14ac:dyDescent="0.45">
      <c r="B6190" s="26">
        <v>3010</v>
      </c>
      <c r="P6190" s="39" t="s">
        <v>4487</v>
      </c>
    </row>
    <row r="6191" spans="2:16" x14ac:dyDescent="0.45">
      <c r="B6191" s="26">
        <v>3011</v>
      </c>
      <c r="P6191" s="39" t="s">
        <v>64</v>
      </c>
    </row>
    <row r="6192" spans="2:16" x14ac:dyDescent="0.45">
      <c r="B6192" s="26">
        <v>3012</v>
      </c>
      <c r="P6192" s="39" t="s">
        <v>4488</v>
      </c>
    </row>
    <row r="6193" spans="2:16" x14ac:dyDescent="0.45">
      <c r="B6193" s="26">
        <v>3013</v>
      </c>
      <c r="P6193" s="39" t="s">
        <v>4489</v>
      </c>
    </row>
    <row r="6194" spans="2:16" x14ac:dyDescent="0.45">
      <c r="B6194" s="26">
        <v>3014</v>
      </c>
      <c r="P6194" s="39" t="s">
        <v>4490</v>
      </c>
    </row>
    <row r="6195" spans="2:16" x14ac:dyDescent="0.45">
      <c r="B6195" s="26">
        <v>3015</v>
      </c>
      <c r="P6195" s="39" t="s">
        <v>4491</v>
      </c>
    </row>
    <row r="6196" spans="2:16" x14ac:dyDescent="0.45">
      <c r="B6196" s="26">
        <v>3016</v>
      </c>
      <c r="P6196" s="39" t="s">
        <v>4492</v>
      </c>
    </row>
    <row r="6197" spans="2:16" x14ac:dyDescent="0.45">
      <c r="B6197" s="26">
        <v>3017</v>
      </c>
      <c r="P6197" s="39" t="s">
        <v>4493</v>
      </c>
    </row>
    <row r="6198" spans="2:16" x14ac:dyDescent="0.45">
      <c r="B6198" s="26">
        <v>3018</v>
      </c>
      <c r="P6198" s="39" t="s">
        <v>2079</v>
      </c>
    </row>
    <row r="6199" spans="2:16" x14ac:dyDescent="0.45">
      <c r="B6199" s="26">
        <v>3019</v>
      </c>
      <c r="P6199" s="39" t="s">
        <v>4494</v>
      </c>
    </row>
    <row r="6200" spans="2:16" x14ac:dyDescent="0.45">
      <c r="B6200" s="26">
        <v>3020</v>
      </c>
      <c r="P6200" s="39" t="s">
        <v>4495</v>
      </c>
    </row>
    <row r="6201" spans="2:16" x14ac:dyDescent="0.45">
      <c r="B6201" s="26">
        <v>3021</v>
      </c>
      <c r="P6201" s="39" t="s">
        <v>4496</v>
      </c>
    </row>
    <row r="6202" spans="2:16" x14ac:dyDescent="0.45">
      <c r="B6202" s="26">
        <v>3022</v>
      </c>
      <c r="P6202" s="39" t="s">
        <v>4497</v>
      </c>
    </row>
    <row r="6203" spans="2:16" x14ac:dyDescent="0.45">
      <c r="B6203" s="26">
        <v>3023</v>
      </c>
      <c r="P6203" s="39" t="s">
        <v>4498</v>
      </c>
    </row>
    <row r="6204" spans="2:16" x14ac:dyDescent="0.45">
      <c r="B6204" s="26">
        <v>3024</v>
      </c>
      <c r="P6204" s="39" t="s">
        <v>4499</v>
      </c>
    </row>
    <row r="6205" spans="2:16" x14ac:dyDescent="0.45">
      <c r="B6205" s="26">
        <v>3025</v>
      </c>
      <c r="P6205" s="39" t="s">
        <v>4500</v>
      </c>
    </row>
    <row r="6206" spans="2:16" x14ac:dyDescent="0.45">
      <c r="B6206" s="26">
        <v>3026</v>
      </c>
      <c r="P6206" s="39" t="s">
        <v>4501</v>
      </c>
    </row>
    <row r="6207" spans="2:16" x14ac:dyDescent="0.45">
      <c r="B6207" s="26">
        <v>3027</v>
      </c>
      <c r="P6207" s="39" t="s">
        <v>4502</v>
      </c>
    </row>
    <row r="6208" spans="2:16" x14ac:dyDescent="0.45">
      <c r="B6208" s="26">
        <v>3028</v>
      </c>
      <c r="P6208" s="39" t="s">
        <v>4503</v>
      </c>
    </row>
    <row r="6209" spans="2:16" x14ac:dyDescent="0.45">
      <c r="B6209" s="26">
        <v>3029</v>
      </c>
      <c r="P6209" s="39" t="s">
        <v>4504</v>
      </c>
    </row>
    <row r="6210" spans="2:16" x14ac:dyDescent="0.45">
      <c r="B6210" s="26">
        <v>3030</v>
      </c>
      <c r="P6210" s="39" t="s">
        <v>4505</v>
      </c>
    </row>
    <row r="6211" spans="2:16" x14ac:dyDescent="0.45">
      <c r="B6211" s="26">
        <v>3031</v>
      </c>
      <c r="P6211" s="39" t="s">
        <v>4506</v>
      </c>
    </row>
    <row r="6212" spans="2:16" x14ac:dyDescent="0.45">
      <c r="B6212" s="26">
        <v>3032</v>
      </c>
      <c r="P6212" s="39" t="s">
        <v>4507</v>
      </c>
    </row>
    <row r="6213" spans="2:16" x14ac:dyDescent="0.45">
      <c r="B6213" s="26">
        <v>3033</v>
      </c>
      <c r="P6213" s="39" t="s">
        <v>4508</v>
      </c>
    </row>
    <row r="6214" spans="2:16" x14ac:dyDescent="0.45">
      <c r="B6214" s="26">
        <v>3034</v>
      </c>
      <c r="P6214" s="39" t="s">
        <v>4509</v>
      </c>
    </row>
    <row r="6215" spans="2:16" x14ac:dyDescent="0.45">
      <c r="B6215" s="26">
        <v>3035</v>
      </c>
      <c r="P6215" s="39" t="s">
        <v>4510</v>
      </c>
    </row>
    <row r="6216" spans="2:16" x14ac:dyDescent="0.45">
      <c r="B6216" s="26">
        <v>3036</v>
      </c>
      <c r="P6216" s="39" t="s">
        <v>4511</v>
      </c>
    </row>
    <row r="6217" spans="2:16" x14ac:dyDescent="0.45">
      <c r="B6217" s="26">
        <v>3037</v>
      </c>
      <c r="P6217" s="39" t="s">
        <v>4512</v>
      </c>
    </row>
    <row r="6218" spans="2:16" x14ac:dyDescent="0.45">
      <c r="B6218" s="26">
        <v>3038</v>
      </c>
      <c r="P6218" s="39" t="s">
        <v>2093</v>
      </c>
    </row>
    <row r="6219" spans="2:16" x14ac:dyDescent="0.45">
      <c r="B6219" s="26">
        <v>3039</v>
      </c>
      <c r="P6219" s="39" t="s">
        <v>4513</v>
      </c>
    </row>
    <row r="6220" spans="2:16" x14ac:dyDescent="0.45">
      <c r="B6220" s="26">
        <v>3040</v>
      </c>
      <c r="P6220" s="39" t="s">
        <v>4514</v>
      </c>
    </row>
    <row r="6221" spans="2:16" x14ac:dyDescent="0.45">
      <c r="B6221" s="26">
        <v>3041</v>
      </c>
      <c r="P6221" s="39" t="s">
        <v>2098</v>
      </c>
    </row>
    <row r="6222" spans="2:16" x14ac:dyDescent="0.45">
      <c r="B6222" s="26">
        <v>3042</v>
      </c>
      <c r="P6222" s="39" t="s">
        <v>4515</v>
      </c>
    </row>
    <row r="6223" spans="2:16" x14ac:dyDescent="0.45">
      <c r="B6223" s="26">
        <v>3043</v>
      </c>
      <c r="P6223" s="39" t="s">
        <v>4516</v>
      </c>
    </row>
    <row r="6224" spans="2:16" x14ac:dyDescent="0.45">
      <c r="B6224" s="26">
        <v>3044</v>
      </c>
      <c r="P6224" s="39" t="s">
        <v>4517</v>
      </c>
    </row>
    <row r="6225" spans="2:16" x14ac:dyDescent="0.45">
      <c r="B6225" s="26">
        <v>3045</v>
      </c>
      <c r="P6225" s="39" t="s">
        <v>4518</v>
      </c>
    </row>
    <row r="6226" spans="2:16" x14ac:dyDescent="0.45">
      <c r="B6226" s="26">
        <v>3046</v>
      </c>
      <c r="P6226" s="39" t="s">
        <v>1457</v>
      </c>
    </row>
    <row r="6227" spans="2:16" x14ac:dyDescent="0.45">
      <c r="B6227" s="26">
        <v>3047</v>
      </c>
      <c r="P6227" s="39" t="s">
        <v>2106</v>
      </c>
    </row>
    <row r="6228" spans="2:16" x14ac:dyDescent="0.45">
      <c r="B6228" s="26">
        <v>3048</v>
      </c>
      <c r="P6228" s="39" t="s">
        <v>2109</v>
      </c>
    </row>
    <row r="6229" spans="2:16" x14ac:dyDescent="0.45">
      <c r="B6229" s="26">
        <v>3049</v>
      </c>
      <c r="P6229" s="39" t="s">
        <v>2112</v>
      </c>
    </row>
    <row r="6230" spans="2:16" x14ac:dyDescent="0.45">
      <c r="B6230" s="26">
        <v>3050</v>
      </c>
      <c r="P6230" s="39" t="s">
        <v>2115</v>
      </c>
    </row>
    <row r="6231" spans="2:16" x14ac:dyDescent="0.45">
      <c r="B6231" s="26">
        <v>3051</v>
      </c>
      <c r="P6231" s="39" t="s">
        <v>2118</v>
      </c>
    </row>
    <row r="6232" spans="2:16" x14ac:dyDescent="0.45">
      <c r="B6232" s="26">
        <v>3052</v>
      </c>
      <c r="P6232" s="39" t="s">
        <v>2121</v>
      </c>
    </row>
    <row r="6233" spans="2:16" x14ac:dyDescent="0.45">
      <c r="B6233" s="26">
        <v>3053</v>
      </c>
      <c r="P6233" s="39" t="s">
        <v>4519</v>
      </c>
    </row>
    <row r="6234" spans="2:16" x14ac:dyDescent="0.45">
      <c r="B6234" s="26">
        <v>3054</v>
      </c>
      <c r="P6234" s="39" t="s">
        <v>4520</v>
      </c>
    </row>
    <row r="6235" spans="2:16" x14ac:dyDescent="0.45">
      <c r="B6235" s="26">
        <v>3055</v>
      </c>
      <c r="P6235" s="39" t="s">
        <v>4521</v>
      </c>
    </row>
    <row r="6236" spans="2:16" x14ac:dyDescent="0.45">
      <c r="B6236" s="26">
        <v>3056</v>
      </c>
      <c r="P6236" s="39" t="s">
        <v>4522</v>
      </c>
    </row>
    <row r="6237" spans="2:16" x14ac:dyDescent="0.45">
      <c r="B6237" s="26">
        <v>3057</v>
      </c>
      <c r="P6237" s="39" t="s">
        <v>4523</v>
      </c>
    </row>
    <row r="6238" spans="2:16" x14ac:dyDescent="0.45">
      <c r="B6238" s="26">
        <v>3058</v>
      </c>
      <c r="P6238" s="39" t="s">
        <v>4524</v>
      </c>
    </row>
    <row r="6239" spans="2:16" x14ac:dyDescent="0.45">
      <c r="B6239" s="26">
        <v>3059</v>
      </c>
      <c r="P6239" s="39" t="s">
        <v>4525</v>
      </c>
    </row>
    <row r="6240" spans="2:16" x14ac:dyDescent="0.45">
      <c r="B6240" s="26">
        <v>3060</v>
      </c>
      <c r="P6240" s="39" t="s">
        <v>4526</v>
      </c>
    </row>
    <row r="6241" spans="2:16" x14ac:dyDescent="0.45">
      <c r="B6241" s="26">
        <v>3061</v>
      </c>
      <c r="P6241" s="39" t="s">
        <v>4527</v>
      </c>
    </row>
    <row r="6242" spans="2:16" x14ac:dyDescent="0.45">
      <c r="B6242" s="26">
        <v>3062</v>
      </c>
      <c r="P6242" s="39" t="s">
        <v>4528</v>
      </c>
    </row>
    <row r="6243" spans="2:16" x14ac:dyDescent="0.45">
      <c r="B6243" s="26">
        <v>3063</v>
      </c>
      <c r="P6243" s="39" t="s">
        <v>4529</v>
      </c>
    </row>
    <row r="6244" spans="2:16" x14ac:dyDescent="0.45">
      <c r="B6244" s="26">
        <v>3064</v>
      </c>
      <c r="P6244" s="39" t="s">
        <v>4530</v>
      </c>
    </row>
    <row r="6245" spans="2:16" x14ac:dyDescent="0.45">
      <c r="B6245" s="26">
        <v>3065</v>
      </c>
      <c r="P6245" s="39" t="s">
        <v>1473</v>
      </c>
    </row>
    <row r="6246" spans="2:16" x14ac:dyDescent="0.45">
      <c r="B6246" s="26">
        <v>3066</v>
      </c>
      <c r="P6246" s="39" t="s">
        <v>4531</v>
      </c>
    </row>
    <row r="6247" spans="2:16" x14ac:dyDescent="0.45">
      <c r="B6247" s="26">
        <v>3067</v>
      </c>
      <c r="P6247" s="39" t="s">
        <v>4532</v>
      </c>
    </row>
    <row r="6248" spans="2:16" x14ac:dyDescent="0.45">
      <c r="B6248" s="26">
        <v>3068</v>
      </c>
      <c r="P6248" s="39" t="s">
        <v>4533</v>
      </c>
    </row>
    <row r="6249" spans="2:16" x14ac:dyDescent="0.45">
      <c r="B6249" s="26">
        <v>3069</v>
      </c>
      <c r="P6249" s="39" t="s">
        <v>4534</v>
      </c>
    </row>
    <row r="6250" spans="2:16" x14ac:dyDescent="0.45">
      <c r="B6250" s="26">
        <v>3070</v>
      </c>
      <c r="P6250" s="39" t="s">
        <v>4535</v>
      </c>
    </row>
    <row r="6251" spans="2:16" x14ac:dyDescent="0.45">
      <c r="B6251" s="26">
        <v>3071</v>
      </c>
      <c r="P6251" s="39" t="s">
        <v>4536</v>
      </c>
    </row>
    <row r="6252" spans="2:16" x14ac:dyDescent="0.45">
      <c r="B6252" s="26">
        <v>3072</v>
      </c>
      <c r="P6252" s="39" t="s">
        <v>4537</v>
      </c>
    </row>
    <row r="6253" spans="2:16" x14ac:dyDescent="0.45">
      <c r="B6253" s="26">
        <v>3073</v>
      </c>
      <c r="P6253" s="39" t="s">
        <v>4538</v>
      </c>
    </row>
    <row r="6254" spans="2:16" x14ac:dyDescent="0.45">
      <c r="B6254" s="26">
        <v>3074</v>
      </c>
      <c r="P6254" s="39" t="s">
        <v>4539</v>
      </c>
    </row>
    <row r="6255" spans="2:16" x14ac:dyDescent="0.45">
      <c r="B6255" s="26">
        <v>3075</v>
      </c>
      <c r="P6255" s="39" t="s">
        <v>4540</v>
      </c>
    </row>
    <row r="6256" spans="2:16" x14ac:dyDescent="0.45">
      <c r="B6256" s="26">
        <v>3076</v>
      </c>
      <c r="P6256" s="39" t="s">
        <v>4541</v>
      </c>
    </row>
    <row r="6257" spans="2:16" x14ac:dyDescent="0.45">
      <c r="B6257" s="26">
        <v>3077</v>
      </c>
      <c r="P6257" s="39" t="s">
        <v>4542</v>
      </c>
    </row>
    <row r="6258" spans="2:16" x14ac:dyDescent="0.45">
      <c r="B6258" s="26">
        <v>3078</v>
      </c>
      <c r="P6258" s="39" t="s">
        <v>4543</v>
      </c>
    </row>
    <row r="6259" spans="2:16" x14ac:dyDescent="0.45">
      <c r="B6259" s="26">
        <v>3079</v>
      </c>
      <c r="P6259" s="39" t="s">
        <v>4544</v>
      </c>
    </row>
    <row r="6260" spans="2:16" x14ac:dyDescent="0.45">
      <c r="B6260" s="26">
        <v>3080</v>
      </c>
      <c r="P6260" s="39" t="s">
        <v>4545</v>
      </c>
    </row>
    <row r="6261" spans="2:16" x14ac:dyDescent="0.45">
      <c r="B6261" s="26">
        <v>3081</v>
      </c>
      <c r="P6261" s="39" t="s">
        <v>2137</v>
      </c>
    </row>
    <row r="6262" spans="2:16" x14ac:dyDescent="0.45">
      <c r="B6262" s="26">
        <v>3082</v>
      </c>
      <c r="P6262" s="39" t="s">
        <v>2140</v>
      </c>
    </row>
    <row r="6263" spans="2:16" x14ac:dyDescent="0.45">
      <c r="B6263" s="26">
        <v>3083</v>
      </c>
      <c r="P6263" s="39" t="s">
        <v>4546</v>
      </c>
    </row>
    <row r="6264" spans="2:16" x14ac:dyDescent="0.45">
      <c r="B6264" s="26">
        <v>3084</v>
      </c>
      <c r="P6264" s="39" t="s">
        <v>4547</v>
      </c>
    </row>
    <row r="6265" spans="2:16" x14ac:dyDescent="0.45">
      <c r="B6265" s="26">
        <v>3085</v>
      </c>
      <c r="P6265" s="39" t="s">
        <v>4548</v>
      </c>
    </row>
    <row r="6266" spans="2:16" x14ac:dyDescent="0.45">
      <c r="B6266" s="26">
        <v>3086</v>
      </c>
      <c r="P6266" s="39" t="s">
        <v>4549</v>
      </c>
    </row>
    <row r="6267" spans="2:16" x14ac:dyDescent="0.45">
      <c r="B6267" s="26">
        <v>3087</v>
      </c>
      <c r="P6267" s="39" t="s">
        <v>4550</v>
      </c>
    </row>
    <row r="6268" spans="2:16" x14ac:dyDescent="0.45">
      <c r="B6268" s="26">
        <v>3088</v>
      </c>
      <c r="P6268" s="39" t="s">
        <v>4551</v>
      </c>
    </row>
    <row r="6269" spans="2:16" x14ac:dyDescent="0.45">
      <c r="B6269" s="26">
        <v>3089</v>
      </c>
      <c r="P6269" s="39" t="s">
        <v>4552</v>
      </c>
    </row>
    <row r="6270" spans="2:16" x14ac:dyDescent="0.45">
      <c r="B6270" s="26">
        <v>3090</v>
      </c>
      <c r="P6270" s="39" t="s">
        <v>4553</v>
      </c>
    </row>
    <row r="6271" spans="2:16" x14ac:dyDescent="0.45">
      <c r="B6271" s="26">
        <v>3091</v>
      </c>
      <c r="P6271" s="39" t="s">
        <v>4554</v>
      </c>
    </row>
    <row r="6272" spans="2:16" x14ac:dyDescent="0.45">
      <c r="B6272" s="26">
        <v>3092</v>
      </c>
      <c r="P6272" s="39" t="s">
        <v>4555</v>
      </c>
    </row>
    <row r="6273" spans="2:16" x14ac:dyDescent="0.45">
      <c r="B6273" s="26">
        <v>3093</v>
      </c>
      <c r="P6273" s="39" t="s">
        <v>4556</v>
      </c>
    </row>
    <row r="6274" spans="2:16" x14ac:dyDescent="0.45">
      <c r="B6274" s="26">
        <v>3094</v>
      </c>
      <c r="P6274" s="39" t="s">
        <v>4557</v>
      </c>
    </row>
    <row r="6275" spans="2:16" x14ac:dyDescent="0.45">
      <c r="B6275" s="26">
        <v>3095</v>
      </c>
      <c r="P6275" s="39" t="s">
        <v>4546</v>
      </c>
    </row>
    <row r="6276" spans="2:16" x14ac:dyDescent="0.45">
      <c r="B6276" s="26">
        <v>3096</v>
      </c>
      <c r="P6276" s="39" t="s">
        <v>4547</v>
      </c>
    </row>
    <row r="6277" spans="2:16" x14ac:dyDescent="0.45">
      <c r="B6277" s="26">
        <v>3097</v>
      </c>
      <c r="P6277" s="39" t="s">
        <v>4548</v>
      </c>
    </row>
    <row r="6278" spans="2:16" x14ac:dyDescent="0.45">
      <c r="B6278" s="26">
        <v>3098</v>
      </c>
      <c r="P6278" s="39" t="s">
        <v>4549</v>
      </c>
    </row>
    <row r="6279" spans="2:16" x14ac:dyDescent="0.45">
      <c r="B6279" s="26">
        <v>3099</v>
      </c>
      <c r="P6279" s="39" t="s">
        <v>4550</v>
      </c>
    </row>
    <row r="6280" spans="2:16" x14ac:dyDescent="0.45">
      <c r="B6280" s="26">
        <v>3100</v>
      </c>
      <c r="P6280" s="39" t="s">
        <v>4551</v>
      </c>
    </row>
    <row r="6281" spans="2:16" x14ac:dyDescent="0.45">
      <c r="B6281" s="26">
        <v>3101</v>
      </c>
      <c r="P6281" s="39" t="s">
        <v>4552</v>
      </c>
    </row>
    <row r="6282" spans="2:16" x14ac:dyDescent="0.45">
      <c r="B6282" s="26">
        <v>3102</v>
      </c>
      <c r="P6282" s="39" t="s">
        <v>4553</v>
      </c>
    </row>
    <row r="6283" spans="2:16" x14ac:dyDescent="0.45">
      <c r="B6283" s="26">
        <v>3103</v>
      </c>
      <c r="P6283" s="39" t="s">
        <v>4554</v>
      </c>
    </row>
    <row r="6284" spans="2:16" x14ac:dyDescent="0.45">
      <c r="B6284" s="26">
        <v>3104</v>
      </c>
      <c r="P6284" s="39" t="s">
        <v>4555</v>
      </c>
    </row>
    <row r="6285" spans="2:16" x14ac:dyDescent="0.45">
      <c r="B6285" s="26">
        <v>3105</v>
      </c>
      <c r="P6285" s="39" t="s">
        <v>4556</v>
      </c>
    </row>
    <row r="6286" spans="2:16" x14ac:dyDescent="0.45">
      <c r="B6286" s="26">
        <v>3106</v>
      </c>
      <c r="P6286" s="39" t="s">
        <v>4557</v>
      </c>
    </row>
    <row r="6287" spans="2:16" x14ac:dyDescent="0.45">
      <c r="B6287" s="26">
        <v>3107</v>
      </c>
      <c r="P6287" s="39" t="s">
        <v>2149</v>
      </c>
    </row>
    <row r="6288" spans="2:16" x14ac:dyDescent="0.45">
      <c r="B6288" s="26">
        <v>3108</v>
      </c>
      <c r="P6288" s="39" t="s">
        <v>2152</v>
      </c>
    </row>
    <row r="6289" spans="2:16" x14ac:dyDescent="0.45">
      <c r="B6289" s="26">
        <v>3109</v>
      </c>
      <c r="P6289" s="39" t="s">
        <v>4558</v>
      </c>
    </row>
    <row r="6290" spans="2:16" x14ac:dyDescent="0.45">
      <c r="B6290" s="26">
        <v>3110</v>
      </c>
      <c r="P6290" s="39" t="s">
        <v>4559</v>
      </c>
    </row>
    <row r="6291" spans="2:16" x14ac:dyDescent="0.45">
      <c r="B6291" s="26">
        <v>3111</v>
      </c>
      <c r="P6291" s="39" t="s">
        <v>4560</v>
      </c>
    </row>
    <row r="6292" spans="2:16" x14ac:dyDescent="0.45">
      <c r="B6292" s="26">
        <v>3112</v>
      </c>
      <c r="P6292" s="39" t="s">
        <v>4561</v>
      </c>
    </row>
    <row r="6293" spans="2:16" x14ac:dyDescent="0.45">
      <c r="B6293" s="26">
        <v>3113</v>
      </c>
      <c r="P6293" s="39" t="s">
        <v>2158</v>
      </c>
    </row>
    <row r="6294" spans="2:16" x14ac:dyDescent="0.45">
      <c r="B6294" s="26">
        <v>3114</v>
      </c>
      <c r="P6294" s="39" t="s">
        <v>2161</v>
      </c>
    </row>
    <row r="6295" spans="2:16" x14ac:dyDescent="0.45">
      <c r="B6295" s="26">
        <v>3115</v>
      </c>
      <c r="P6295" s="39" t="s">
        <v>2164</v>
      </c>
    </row>
    <row r="6296" spans="2:16" x14ac:dyDescent="0.45">
      <c r="B6296" s="26">
        <v>3116</v>
      </c>
      <c r="P6296" s="39" t="s">
        <v>4562</v>
      </c>
    </row>
    <row r="6297" spans="2:16" x14ac:dyDescent="0.45">
      <c r="B6297" s="26">
        <v>3117</v>
      </c>
      <c r="P6297" s="39" t="s">
        <v>4563</v>
      </c>
    </row>
    <row r="6298" spans="2:16" x14ac:dyDescent="0.45">
      <c r="B6298" s="26">
        <v>3118</v>
      </c>
      <c r="P6298" s="39" t="s">
        <v>4562</v>
      </c>
    </row>
    <row r="6299" spans="2:16" x14ac:dyDescent="0.45">
      <c r="B6299" s="26">
        <v>3119</v>
      </c>
      <c r="P6299" s="39" t="s">
        <v>4563</v>
      </c>
    </row>
    <row r="6300" spans="2:16" x14ac:dyDescent="0.45">
      <c r="B6300" s="26">
        <v>3120</v>
      </c>
      <c r="P6300" s="39" t="s">
        <v>2173</v>
      </c>
    </row>
    <row r="6301" spans="2:16" x14ac:dyDescent="0.45">
      <c r="B6301" s="26">
        <v>3121</v>
      </c>
      <c r="P6301" s="39" t="s">
        <v>2176</v>
      </c>
    </row>
    <row r="6302" spans="2:16" x14ac:dyDescent="0.45">
      <c r="B6302" s="26">
        <v>3122</v>
      </c>
      <c r="P6302" s="39" t="s">
        <v>2179</v>
      </c>
    </row>
    <row r="6303" spans="2:16" x14ac:dyDescent="0.45">
      <c r="B6303" s="26">
        <v>3123</v>
      </c>
      <c r="P6303" s="39" t="s">
        <v>2182</v>
      </c>
    </row>
    <row r="6304" spans="2:16" x14ac:dyDescent="0.45">
      <c r="B6304" s="26">
        <v>3124</v>
      </c>
      <c r="P6304" s="39" t="s">
        <v>2185</v>
      </c>
    </row>
    <row r="6305" spans="2:16" x14ac:dyDescent="0.45">
      <c r="B6305" s="26">
        <v>3125</v>
      </c>
      <c r="P6305" s="39" t="s">
        <v>2188</v>
      </c>
    </row>
    <row r="6306" spans="2:16" x14ac:dyDescent="0.45">
      <c r="B6306" s="26">
        <v>3126</v>
      </c>
      <c r="P6306" s="39" t="s">
        <v>2191</v>
      </c>
    </row>
    <row r="6307" spans="2:16" x14ac:dyDescent="0.45">
      <c r="B6307" s="26">
        <v>3127</v>
      </c>
      <c r="P6307" s="39" t="s">
        <v>2194</v>
      </c>
    </row>
    <row r="6308" spans="2:16" x14ac:dyDescent="0.45">
      <c r="B6308" s="26">
        <v>3128</v>
      </c>
      <c r="P6308" s="39" t="s">
        <v>2197</v>
      </c>
    </row>
    <row r="6309" spans="2:16" x14ac:dyDescent="0.45">
      <c r="B6309" s="26">
        <v>3129</v>
      </c>
      <c r="P6309" s="39" t="s">
        <v>2200</v>
      </c>
    </row>
    <row r="6310" spans="2:16" x14ac:dyDescent="0.45">
      <c r="B6310" s="26">
        <v>3130</v>
      </c>
      <c r="P6310" s="39" t="s">
        <v>2203</v>
      </c>
    </row>
    <row r="6311" spans="2:16" x14ac:dyDescent="0.45">
      <c r="B6311" s="26">
        <v>3131</v>
      </c>
      <c r="P6311" s="39" t="s">
        <v>1496</v>
      </c>
    </row>
    <row r="6312" spans="2:16" x14ac:dyDescent="0.45">
      <c r="B6312" s="26">
        <v>3132</v>
      </c>
      <c r="P6312" s="39" t="s">
        <v>4564</v>
      </c>
    </row>
    <row r="6313" spans="2:16" x14ac:dyDescent="0.45">
      <c r="B6313" s="26">
        <v>3133</v>
      </c>
      <c r="P6313" s="39" t="s">
        <v>4565</v>
      </c>
    </row>
    <row r="6314" spans="2:16" x14ac:dyDescent="0.45">
      <c r="B6314" s="26">
        <v>3134</v>
      </c>
      <c r="P6314" s="39" t="s">
        <v>2211</v>
      </c>
    </row>
    <row r="6315" spans="2:16" x14ac:dyDescent="0.45">
      <c r="B6315" s="26">
        <v>3135</v>
      </c>
      <c r="P6315" s="39" t="s">
        <v>2214</v>
      </c>
    </row>
    <row r="6316" spans="2:16" x14ac:dyDescent="0.45">
      <c r="B6316" s="26">
        <v>3136</v>
      </c>
      <c r="P6316" s="39" t="s">
        <v>2217</v>
      </c>
    </row>
    <row r="6317" spans="2:16" x14ac:dyDescent="0.45">
      <c r="B6317" s="26">
        <v>3137</v>
      </c>
      <c r="P6317" s="39" t="s">
        <v>4566</v>
      </c>
    </row>
    <row r="6318" spans="2:16" x14ac:dyDescent="0.45">
      <c r="B6318" s="26">
        <v>3138</v>
      </c>
      <c r="P6318" s="39" t="s">
        <v>4567</v>
      </c>
    </row>
    <row r="6319" spans="2:16" x14ac:dyDescent="0.45">
      <c r="B6319" s="26">
        <v>3139</v>
      </c>
      <c r="P6319" s="39" t="s">
        <v>2220</v>
      </c>
    </row>
    <row r="6320" spans="2:16" x14ac:dyDescent="0.45">
      <c r="B6320" s="26">
        <v>3140</v>
      </c>
      <c r="P6320" s="39" t="s">
        <v>2223</v>
      </c>
    </row>
    <row r="6321" spans="2:16" x14ac:dyDescent="0.45">
      <c r="B6321" s="26">
        <v>3141</v>
      </c>
      <c r="P6321" s="39" t="s">
        <v>2226</v>
      </c>
    </row>
    <row r="6322" spans="2:16" x14ac:dyDescent="0.45">
      <c r="B6322" s="26">
        <v>3142</v>
      </c>
      <c r="P6322" s="39" t="s">
        <v>2229</v>
      </c>
    </row>
    <row r="6323" spans="2:16" x14ac:dyDescent="0.45">
      <c r="B6323" s="26">
        <v>3143</v>
      </c>
      <c r="P6323" s="39" t="s">
        <v>2232</v>
      </c>
    </row>
    <row r="6324" spans="2:16" x14ac:dyDescent="0.45">
      <c r="B6324" s="26">
        <v>3144</v>
      </c>
      <c r="P6324" s="39" t="s">
        <v>4568</v>
      </c>
    </row>
    <row r="6325" spans="2:16" x14ac:dyDescent="0.45">
      <c r="B6325" s="26">
        <v>3145</v>
      </c>
      <c r="P6325" s="39" t="s">
        <v>4569</v>
      </c>
    </row>
    <row r="6326" spans="2:16" x14ac:dyDescent="0.45">
      <c r="B6326" s="26">
        <v>3146</v>
      </c>
      <c r="P6326" s="39" t="s">
        <v>4568</v>
      </c>
    </row>
    <row r="6327" spans="2:16" x14ac:dyDescent="0.45">
      <c r="B6327" s="26">
        <v>3147</v>
      </c>
      <c r="P6327" s="39" t="s">
        <v>4569</v>
      </c>
    </row>
    <row r="6328" spans="2:16" x14ac:dyDescent="0.45">
      <c r="B6328" s="26">
        <v>3148</v>
      </c>
      <c r="P6328" s="39" t="s">
        <v>4568</v>
      </c>
    </row>
    <row r="6329" spans="2:16" x14ac:dyDescent="0.45">
      <c r="B6329" s="26">
        <v>3149</v>
      </c>
      <c r="P6329" s="39" t="s">
        <v>4569</v>
      </c>
    </row>
    <row r="6330" spans="2:16" x14ac:dyDescent="0.45">
      <c r="B6330" s="26">
        <v>3150</v>
      </c>
      <c r="P6330" s="39" t="s">
        <v>4568</v>
      </c>
    </row>
    <row r="6331" spans="2:16" x14ac:dyDescent="0.45">
      <c r="B6331" s="26">
        <v>3151</v>
      </c>
      <c r="P6331" s="39" t="s">
        <v>4569</v>
      </c>
    </row>
    <row r="6332" spans="2:16" x14ac:dyDescent="0.45">
      <c r="B6332" s="26">
        <v>3152</v>
      </c>
      <c r="P6332" s="39" t="s">
        <v>4570</v>
      </c>
    </row>
    <row r="6333" spans="2:16" x14ac:dyDescent="0.45">
      <c r="B6333" s="26">
        <v>3153</v>
      </c>
      <c r="P6333" s="39" t="s">
        <v>4571</v>
      </c>
    </row>
    <row r="6334" spans="2:16" x14ac:dyDescent="0.45">
      <c r="B6334" s="26">
        <v>3154</v>
      </c>
      <c r="P6334" s="39" t="s">
        <v>4572</v>
      </c>
    </row>
    <row r="6335" spans="2:16" x14ac:dyDescent="0.45">
      <c r="B6335" s="26">
        <v>3155</v>
      </c>
      <c r="P6335" s="39" t="s">
        <v>4568</v>
      </c>
    </row>
    <row r="6336" spans="2:16" x14ac:dyDescent="0.45">
      <c r="B6336" s="26">
        <v>3156</v>
      </c>
      <c r="P6336" s="39" t="s">
        <v>4569</v>
      </c>
    </row>
    <row r="6337" spans="2:16" x14ac:dyDescent="0.45">
      <c r="B6337" s="26">
        <v>3157</v>
      </c>
      <c r="P6337" s="39" t="s">
        <v>4573</v>
      </c>
    </row>
    <row r="6338" spans="2:16" x14ac:dyDescent="0.45">
      <c r="B6338" s="26">
        <v>3158</v>
      </c>
      <c r="P6338" s="39" t="s">
        <v>4574</v>
      </c>
    </row>
    <row r="6339" spans="2:16" x14ac:dyDescent="0.45">
      <c r="B6339" s="26">
        <v>3159</v>
      </c>
      <c r="P6339" s="39" t="s">
        <v>4542</v>
      </c>
    </row>
    <row r="6340" spans="2:16" x14ac:dyDescent="0.45">
      <c r="B6340" s="26">
        <v>3160</v>
      </c>
      <c r="P6340" s="39" t="s">
        <v>4575</v>
      </c>
    </row>
    <row r="6341" spans="2:16" x14ac:dyDescent="0.45">
      <c r="B6341" s="26">
        <v>3161</v>
      </c>
      <c r="P6341" s="39" t="s">
        <v>4576</v>
      </c>
    </row>
    <row r="6342" spans="2:16" x14ac:dyDescent="0.45">
      <c r="B6342" s="26">
        <v>3162</v>
      </c>
      <c r="P6342" s="39" t="s">
        <v>4577</v>
      </c>
    </row>
    <row r="6343" spans="2:16" x14ac:dyDescent="0.45">
      <c r="B6343" s="26">
        <v>3163</v>
      </c>
      <c r="P6343" s="39" t="s">
        <v>4578</v>
      </c>
    </row>
    <row r="6344" spans="2:16" x14ac:dyDescent="0.45">
      <c r="B6344" s="26">
        <v>3164</v>
      </c>
      <c r="P6344" s="39" t="s">
        <v>4579</v>
      </c>
    </row>
    <row r="6345" spans="2:16" x14ac:dyDescent="0.45">
      <c r="B6345" s="26">
        <v>3165</v>
      </c>
      <c r="P6345" s="39" t="s">
        <v>4580</v>
      </c>
    </row>
    <row r="6346" spans="2:16" x14ac:dyDescent="0.45">
      <c r="B6346" s="26">
        <v>3166</v>
      </c>
      <c r="P6346" s="39" t="s">
        <v>4581</v>
      </c>
    </row>
    <row r="6347" spans="2:16" x14ac:dyDescent="0.45">
      <c r="B6347" s="26">
        <v>3167</v>
      </c>
      <c r="P6347" s="39" t="s">
        <v>4582</v>
      </c>
    </row>
    <row r="6348" spans="2:16" x14ac:dyDescent="0.45">
      <c r="B6348" s="26">
        <v>3168</v>
      </c>
      <c r="P6348" s="39" t="s">
        <v>4583</v>
      </c>
    </row>
    <row r="6349" spans="2:16" x14ac:dyDescent="0.45">
      <c r="B6349" s="26">
        <v>3169</v>
      </c>
      <c r="P6349" s="39" t="s">
        <v>4584</v>
      </c>
    </row>
    <row r="6350" spans="2:16" x14ac:dyDescent="0.45">
      <c r="B6350" s="26">
        <v>3170</v>
      </c>
      <c r="P6350" s="39" t="s">
        <v>4585</v>
      </c>
    </row>
    <row r="6351" spans="2:16" x14ac:dyDescent="0.45">
      <c r="B6351" s="26">
        <v>3171</v>
      </c>
      <c r="P6351" s="39" t="s">
        <v>4586</v>
      </c>
    </row>
    <row r="6352" spans="2:16" x14ac:dyDescent="0.45">
      <c r="B6352" s="26">
        <v>3172</v>
      </c>
      <c r="P6352" s="39" t="s">
        <v>4587</v>
      </c>
    </row>
    <row r="6353" spans="2:16" x14ac:dyDescent="0.45">
      <c r="B6353" s="26">
        <v>3173</v>
      </c>
      <c r="P6353" s="39" t="s">
        <v>4588</v>
      </c>
    </row>
    <row r="6354" spans="2:16" x14ac:dyDescent="0.45">
      <c r="B6354" s="26">
        <v>3174</v>
      </c>
      <c r="P6354" s="39" t="s">
        <v>4589</v>
      </c>
    </row>
    <row r="6355" spans="2:16" x14ac:dyDescent="0.45">
      <c r="B6355" s="26">
        <v>3175</v>
      </c>
      <c r="P6355" s="39" t="s">
        <v>4590</v>
      </c>
    </row>
    <row r="6356" spans="2:16" x14ac:dyDescent="0.45">
      <c r="B6356" s="26">
        <v>3176</v>
      </c>
      <c r="P6356" s="39" t="s">
        <v>4591</v>
      </c>
    </row>
    <row r="6357" spans="2:16" x14ac:dyDescent="0.45">
      <c r="B6357" s="26">
        <v>3177</v>
      </c>
      <c r="P6357" s="39" t="s">
        <v>4592</v>
      </c>
    </row>
    <row r="6358" spans="2:16" x14ac:dyDescent="0.45">
      <c r="B6358" s="26">
        <v>3178</v>
      </c>
      <c r="P6358" s="39" t="s">
        <v>4593</v>
      </c>
    </row>
    <row r="6359" spans="2:16" x14ac:dyDescent="0.45">
      <c r="B6359" s="26">
        <v>3179</v>
      </c>
      <c r="P6359" s="39" t="s">
        <v>4594</v>
      </c>
    </row>
    <row r="6360" spans="2:16" x14ac:dyDescent="0.45">
      <c r="B6360" s="26">
        <v>3180</v>
      </c>
      <c r="P6360" s="39" t="s">
        <v>2251</v>
      </c>
    </row>
    <row r="6361" spans="2:16" x14ac:dyDescent="0.45">
      <c r="B6361" s="26">
        <v>3181</v>
      </c>
      <c r="P6361" s="39" t="s">
        <v>2254</v>
      </c>
    </row>
    <row r="6362" spans="2:16" x14ac:dyDescent="0.45">
      <c r="B6362" s="26">
        <v>3182</v>
      </c>
      <c r="P6362" s="39" t="s">
        <v>4595</v>
      </c>
    </row>
    <row r="6363" spans="2:16" x14ac:dyDescent="0.45">
      <c r="B6363" s="26">
        <v>3183</v>
      </c>
      <c r="P6363" s="39" t="s">
        <v>4596</v>
      </c>
    </row>
    <row r="6364" spans="2:16" x14ac:dyDescent="0.45">
      <c r="B6364" s="26">
        <v>3184</v>
      </c>
      <c r="P6364" s="39" t="s">
        <v>4597</v>
      </c>
    </row>
    <row r="6365" spans="2:16" x14ac:dyDescent="0.45">
      <c r="B6365" s="26">
        <v>3185</v>
      </c>
      <c r="P6365" s="39" t="s">
        <v>4598</v>
      </c>
    </row>
    <row r="6366" spans="2:16" x14ac:dyDescent="0.45">
      <c r="B6366" s="26">
        <v>3186</v>
      </c>
      <c r="P6366" s="39" t="s">
        <v>4599</v>
      </c>
    </row>
    <row r="6367" spans="2:16" x14ac:dyDescent="0.45">
      <c r="B6367" s="26">
        <v>3187</v>
      </c>
      <c r="P6367" s="39" t="s">
        <v>4600</v>
      </c>
    </row>
    <row r="6368" spans="2:16" x14ac:dyDescent="0.45">
      <c r="B6368" s="26">
        <v>3188</v>
      </c>
      <c r="P6368" s="39" t="s">
        <v>4601</v>
      </c>
    </row>
    <row r="6369" spans="2:16" x14ac:dyDescent="0.45">
      <c r="B6369" s="26">
        <v>3189</v>
      </c>
      <c r="P6369" s="39" t="s">
        <v>4602</v>
      </c>
    </row>
    <row r="6370" spans="2:16" x14ac:dyDescent="0.45">
      <c r="B6370" s="26">
        <v>3190</v>
      </c>
      <c r="P6370" s="39" t="s">
        <v>4603</v>
      </c>
    </row>
    <row r="6371" spans="2:16" x14ac:dyDescent="0.45">
      <c r="B6371" s="26">
        <v>3191</v>
      </c>
      <c r="P6371" s="39" t="s">
        <v>4604</v>
      </c>
    </row>
    <row r="6372" spans="2:16" x14ac:dyDescent="0.45">
      <c r="B6372" s="26">
        <v>3192</v>
      </c>
      <c r="P6372" s="39" t="s">
        <v>4605</v>
      </c>
    </row>
    <row r="6373" spans="2:16" x14ac:dyDescent="0.45">
      <c r="B6373" s="26">
        <v>3193</v>
      </c>
      <c r="P6373" s="39" t="s">
        <v>4606</v>
      </c>
    </row>
    <row r="6374" spans="2:16" x14ac:dyDescent="0.45">
      <c r="B6374" s="26">
        <v>3194</v>
      </c>
      <c r="P6374" s="39" t="s">
        <v>4607</v>
      </c>
    </row>
    <row r="6375" spans="2:16" x14ac:dyDescent="0.45">
      <c r="B6375" s="26">
        <v>3195</v>
      </c>
      <c r="P6375" s="39" t="s">
        <v>4608</v>
      </c>
    </row>
    <row r="6376" spans="2:16" x14ac:dyDescent="0.45">
      <c r="B6376" s="26">
        <v>3196</v>
      </c>
      <c r="P6376" s="39" t="s">
        <v>4609</v>
      </c>
    </row>
    <row r="6377" spans="2:16" x14ac:dyDescent="0.45">
      <c r="B6377" s="26">
        <v>3197</v>
      </c>
      <c r="P6377" s="39" t="s">
        <v>4610</v>
      </c>
    </row>
    <row r="6378" spans="2:16" x14ac:dyDescent="0.45">
      <c r="B6378" s="26">
        <v>3198</v>
      </c>
      <c r="P6378" s="39" t="s">
        <v>1525</v>
      </c>
    </row>
    <row r="6379" spans="2:16" x14ac:dyDescent="0.45">
      <c r="B6379" s="26">
        <v>3199</v>
      </c>
      <c r="P6379" s="39" t="s">
        <v>2267</v>
      </c>
    </row>
    <row r="6380" spans="2:16" x14ac:dyDescent="0.45">
      <c r="B6380" s="26">
        <v>3200</v>
      </c>
      <c r="P6380" s="39" t="s">
        <v>2270</v>
      </c>
    </row>
    <row r="6381" spans="2:16" x14ac:dyDescent="0.45">
      <c r="B6381" s="26">
        <v>3201</v>
      </c>
      <c r="P6381" s="39" t="s">
        <v>4611</v>
      </c>
    </row>
    <row r="6382" spans="2:16" x14ac:dyDescent="0.45">
      <c r="B6382" s="26">
        <v>3202</v>
      </c>
      <c r="P6382" s="39" t="s">
        <v>4612</v>
      </c>
    </row>
    <row r="6383" spans="2:16" x14ac:dyDescent="0.45">
      <c r="B6383" s="26">
        <v>3203</v>
      </c>
      <c r="P6383" s="39" t="s">
        <v>4613</v>
      </c>
    </row>
    <row r="6384" spans="2:16" x14ac:dyDescent="0.45">
      <c r="B6384" s="26">
        <v>3204</v>
      </c>
      <c r="P6384" s="39" t="s">
        <v>2276</v>
      </c>
    </row>
    <row r="6385" spans="2:16" x14ac:dyDescent="0.45">
      <c r="B6385" s="26">
        <v>3205</v>
      </c>
      <c r="P6385" s="39" t="s">
        <v>2279</v>
      </c>
    </row>
    <row r="6386" spans="2:16" x14ac:dyDescent="0.45">
      <c r="B6386" s="26">
        <v>3206</v>
      </c>
      <c r="P6386" s="39" t="s">
        <v>2282</v>
      </c>
    </row>
    <row r="6387" spans="2:16" x14ac:dyDescent="0.45">
      <c r="B6387" s="26">
        <v>3207</v>
      </c>
      <c r="P6387" s="39" t="s">
        <v>4614</v>
      </c>
    </row>
    <row r="6388" spans="2:16" x14ac:dyDescent="0.45">
      <c r="B6388" s="26">
        <v>3208</v>
      </c>
      <c r="P6388" s="39" t="s">
        <v>4615</v>
      </c>
    </row>
    <row r="6389" spans="2:16" x14ac:dyDescent="0.45">
      <c r="B6389" s="26">
        <v>3209</v>
      </c>
      <c r="P6389" s="39" t="s">
        <v>2285</v>
      </c>
    </row>
    <row r="6390" spans="2:16" x14ac:dyDescent="0.45">
      <c r="B6390" s="26">
        <v>3210</v>
      </c>
      <c r="P6390" s="39" t="s">
        <v>2288</v>
      </c>
    </row>
    <row r="6391" spans="2:16" x14ac:dyDescent="0.45">
      <c r="B6391" s="26">
        <v>3211</v>
      </c>
      <c r="P6391" s="39" t="s">
        <v>2290</v>
      </c>
    </row>
    <row r="6392" spans="2:16" x14ac:dyDescent="0.45">
      <c r="B6392" s="26">
        <v>3212</v>
      </c>
      <c r="P6392" s="39" t="s">
        <v>2293</v>
      </c>
    </row>
    <row r="6393" spans="2:16" x14ac:dyDescent="0.45">
      <c r="B6393" s="26">
        <v>3213</v>
      </c>
      <c r="P6393" s="39" t="s">
        <v>4616</v>
      </c>
    </row>
    <row r="6394" spans="2:16" x14ac:dyDescent="0.45">
      <c r="B6394" s="26">
        <v>3214</v>
      </c>
      <c r="P6394" s="39" t="s">
        <v>4617</v>
      </c>
    </row>
    <row r="6395" spans="2:16" x14ac:dyDescent="0.45">
      <c r="B6395" s="26">
        <v>3215</v>
      </c>
      <c r="P6395" s="39" t="s">
        <v>4618</v>
      </c>
    </row>
    <row r="6396" spans="2:16" x14ac:dyDescent="0.45">
      <c r="B6396" s="26">
        <v>3216</v>
      </c>
      <c r="P6396" s="39" t="s">
        <v>4619</v>
      </c>
    </row>
    <row r="6397" spans="2:16" x14ac:dyDescent="0.45">
      <c r="B6397" s="26">
        <v>3217</v>
      </c>
      <c r="P6397" s="39" t="s">
        <v>4620</v>
      </c>
    </row>
    <row r="6398" spans="2:16" x14ac:dyDescent="0.45">
      <c r="B6398" s="26">
        <v>3218</v>
      </c>
      <c r="P6398" s="39" t="s">
        <v>4621</v>
      </c>
    </row>
    <row r="6399" spans="2:16" x14ac:dyDescent="0.45">
      <c r="B6399" s="26">
        <v>3219</v>
      </c>
      <c r="P6399" s="39" t="s">
        <v>4622</v>
      </c>
    </row>
    <row r="6400" spans="2:16" x14ac:dyDescent="0.45">
      <c r="B6400" s="26">
        <v>3220</v>
      </c>
      <c r="P6400" s="39" t="s">
        <v>4623</v>
      </c>
    </row>
    <row r="6401" spans="2:16" x14ac:dyDescent="0.45">
      <c r="B6401" s="26">
        <v>3221</v>
      </c>
      <c r="P6401" s="39" t="s">
        <v>2298</v>
      </c>
    </row>
    <row r="6402" spans="2:16" x14ac:dyDescent="0.45">
      <c r="B6402" s="26">
        <v>3222</v>
      </c>
      <c r="P6402" s="39" t="s">
        <v>4624</v>
      </c>
    </row>
    <row r="6403" spans="2:16" x14ac:dyDescent="0.45">
      <c r="B6403" s="26">
        <v>3223</v>
      </c>
      <c r="P6403" s="39" t="s">
        <v>4625</v>
      </c>
    </row>
    <row r="6404" spans="2:16" x14ac:dyDescent="0.45">
      <c r="B6404" s="26">
        <v>3224</v>
      </c>
      <c r="P6404" s="39" t="s">
        <v>4626</v>
      </c>
    </row>
    <row r="6405" spans="2:16" x14ac:dyDescent="0.45">
      <c r="B6405" s="26">
        <v>3225</v>
      </c>
      <c r="P6405" s="39" t="s">
        <v>2304</v>
      </c>
    </row>
    <row r="6406" spans="2:16" x14ac:dyDescent="0.45">
      <c r="B6406" s="26">
        <v>3226</v>
      </c>
      <c r="P6406" s="39" t="s">
        <v>4627</v>
      </c>
    </row>
    <row r="6407" spans="2:16" x14ac:dyDescent="0.45">
      <c r="B6407" s="26">
        <v>3227</v>
      </c>
      <c r="P6407" s="39" t="s">
        <v>4628</v>
      </c>
    </row>
    <row r="6408" spans="2:16" x14ac:dyDescent="0.45">
      <c r="B6408" s="26">
        <v>3228</v>
      </c>
      <c r="P6408" s="39" t="s">
        <v>4629</v>
      </c>
    </row>
    <row r="6409" spans="2:16" x14ac:dyDescent="0.45">
      <c r="B6409" s="26">
        <v>3229</v>
      </c>
      <c r="P6409" s="39" t="s">
        <v>4630</v>
      </c>
    </row>
    <row r="6410" spans="2:16" x14ac:dyDescent="0.45">
      <c r="B6410" s="26">
        <v>3230</v>
      </c>
      <c r="P6410" s="39" t="s">
        <v>4631</v>
      </c>
    </row>
    <row r="6411" spans="2:16" x14ac:dyDescent="0.45">
      <c r="B6411" s="26">
        <v>3231</v>
      </c>
      <c r="P6411" s="39" t="s">
        <v>4632</v>
      </c>
    </row>
    <row r="6412" spans="2:16" x14ac:dyDescent="0.45">
      <c r="B6412" s="26">
        <v>3232</v>
      </c>
      <c r="P6412" s="39" t="s">
        <v>4633</v>
      </c>
    </row>
    <row r="6413" spans="2:16" x14ac:dyDescent="0.45">
      <c r="B6413" s="26">
        <v>3233</v>
      </c>
      <c r="P6413" s="39" t="s">
        <v>4634</v>
      </c>
    </row>
    <row r="6414" spans="2:16" x14ac:dyDescent="0.45">
      <c r="B6414" s="26">
        <v>3234</v>
      </c>
      <c r="P6414" s="39" t="s">
        <v>4635</v>
      </c>
    </row>
    <row r="6415" spans="2:16" x14ac:dyDescent="0.45">
      <c r="B6415" s="26">
        <v>3235</v>
      </c>
      <c r="P6415" s="39" t="s">
        <v>4636</v>
      </c>
    </row>
    <row r="6416" spans="2:16" x14ac:dyDescent="0.45">
      <c r="B6416" s="26">
        <v>3236</v>
      </c>
      <c r="P6416" s="39" t="s">
        <v>4637</v>
      </c>
    </row>
    <row r="6417" spans="2:16" x14ac:dyDescent="0.45">
      <c r="B6417" s="26">
        <v>3237</v>
      </c>
      <c r="P6417" s="39" t="s">
        <v>4638</v>
      </c>
    </row>
    <row r="6418" spans="2:16" x14ac:dyDescent="0.45">
      <c r="B6418" s="26">
        <v>3238</v>
      </c>
      <c r="P6418" s="39" t="s">
        <v>4639</v>
      </c>
    </row>
    <row r="6419" spans="2:16" x14ac:dyDescent="0.45">
      <c r="B6419" s="26">
        <v>3239</v>
      </c>
      <c r="P6419" s="39" t="s">
        <v>4640</v>
      </c>
    </row>
    <row r="6420" spans="2:16" x14ac:dyDescent="0.45">
      <c r="B6420" s="26">
        <v>3240</v>
      </c>
      <c r="P6420" s="39" t="s">
        <v>4641</v>
      </c>
    </row>
    <row r="6421" spans="2:16" x14ac:dyDescent="0.45">
      <c r="B6421" s="26">
        <v>3241</v>
      </c>
      <c r="P6421" s="39" t="s">
        <v>4642</v>
      </c>
    </row>
    <row r="6422" spans="2:16" x14ac:dyDescent="0.45">
      <c r="B6422" s="26">
        <v>3242</v>
      </c>
      <c r="P6422" s="39" t="s">
        <v>4643</v>
      </c>
    </row>
    <row r="6423" spans="2:16" x14ac:dyDescent="0.45">
      <c r="B6423" s="26">
        <v>3243</v>
      </c>
      <c r="P6423" s="39" t="s">
        <v>4644</v>
      </c>
    </row>
    <row r="6424" spans="2:16" x14ac:dyDescent="0.45">
      <c r="B6424" s="26">
        <v>3244</v>
      </c>
      <c r="P6424" s="39" t="s">
        <v>4645</v>
      </c>
    </row>
    <row r="6425" spans="2:16" x14ac:dyDescent="0.45">
      <c r="B6425" s="26">
        <v>3245</v>
      </c>
      <c r="P6425" s="39" t="s">
        <v>4646</v>
      </c>
    </row>
    <row r="6426" spans="2:16" x14ac:dyDescent="0.45">
      <c r="B6426" s="26">
        <v>3246</v>
      </c>
      <c r="P6426" s="39" t="s">
        <v>1275</v>
      </c>
    </row>
    <row r="6427" spans="2:16" x14ac:dyDescent="0.45">
      <c r="B6427" s="26">
        <v>3247</v>
      </c>
      <c r="P6427" s="39" t="s">
        <v>1280</v>
      </c>
    </row>
  </sheetData>
  <phoneticPr fontId="2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AI156"/>
  <sheetViews>
    <sheetView zoomScale="95" zoomScaleNormal="95" workbookViewId="0">
      <selection sqref="A1:XFD1048576"/>
    </sheetView>
  </sheetViews>
  <sheetFormatPr defaultColWidth="8.796875" defaultRowHeight="18" x14ac:dyDescent="0.45"/>
  <cols>
    <col min="1" max="1" width="8.796875" style="42" customWidth="1"/>
    <col min="2" max="2" width="10.3984375" style="42" customWidth="1"/>
    <col min="3" max="5" width="8.796875" style="42" customWidth="1"/>
    <col min="6" max="6" width="2.59765625" style="42" customWidth="1"/>
    <col min="7" max="7" width="8.796875" style="42" customWidth="1"/>
    <col min="8" max="8" width="8.796875" style="43"/>
    <col min="9" max="9" width="9.8984375" style="43" customWidth="1"/>
    <col min="10" max="11" width="8.796875" style="43"/>
    <col min="12" max="12" width="2" style="42" customWidth="1"/>
    <col min="13" max="14" width="8.796875" style="42" customWidth="1"/>
    <col min="15" max="15" width="8.19921875" style="42" bestFit="1" customWidth="1"/>
    <col min="16" max="19" width="8.796875" style="42" customWidth="1"/>
    <col min="20" max="20" width="8.8984375" style="42" bestFit="1" customWidth="1"/>
    <col min="21" max="33" width="8.796875" style="42" customWidth="1"/>
    <col min="34" max="34" width="2" style="42" customWidth="1"/>
    <col min="35" max="35" width="8.796875" style="42" customWidth="1"/>
    <col min="36" max="16384" width="8.796875" style="42"/>
  </cols>
  <sheetData>
    <row r="1" spans="1:35" ht="18.600000000000001" customHeight="1" thickBot="1" x14ac:dyDescent="0.5">
      <c r="A1" s="42" t="s">
        <v>4650</v>
      </c>
      <c r="B1" s="42" t="s">
        <v>4651</v>
      </c>
      <c r="I1" s="44" t="s">
        <v>4732</v>
      </c>
      <c r="J1" s="45"/>
      <c r="K1" s="45"/>
      <c r="M1" s="46" t="s">
        <v>4653</v>
      </c>
      <c r="AI1" s="42" t="str">
        <f>M1&amp;N1&amp;O1&amp;P1&amp;Q1&amp;R1&amp;S1&amp;T1&amp;U1&amp;V1&amp;W1&amp;X1&amp;Y1&amp;Z1&amp;AA1&amp;AB1&amp;AC1</f>
        <v>{</v>
      </c>
    </row>
    <row r="2" spans="1:35" ht="18.600000000000001" customHeight="1" thickBot="1" x14ac:dyDescent="0.5">
      <c r="A2" s="47" t="s">
        <v>4654</v>
      </c>
      <c r="B2" s="47" t="s">
        <v>4655</v>
      </c>
      <c r="C2" s="48" t="s">
        <v>4656</v>
      </c>
      <c r="D2" s="48" t="s">
        <v>4657</v>
      </c>
      <c r="E2" s="49" t="s">
        <v>4648</v>
      </c>
      <c r="F2" s="50"/>
      <c r="G2" s="42" t="str">
        <f>select!H1</f>
        <v>SCAT12P</v>
      </c>
      <c r="H2" s="43" t="str">
        <f>select!D2</f>
        <v>0L@d=yzaJjuz</v>
      </c>
      <c r="I2" s="51">
        <f ca="1">TODAY()</f>
        <v>44865</v>
      </c>
      <c r="J2" s="43">
        <f>select!G75</f>
        <v>0</v>
      </c>
      <c r="K2" s="43">
        <f>select!J13</f>
        <v>0</v>
      </c>
      <c r="M2" s="46" t="s">
        <v>4658</v>
      </c>
      <c r="N2" s="42" t="str">
        <f>A2</f>
        <v>種類</v>
      </c>
      <c r="O2" s="46" t="s">
        <v>4659</v>
      </c>
      <c r="P2" s="42" t="str">
        <f>G2</f>
        <v>SCAT12P</v>
      </c>
      <c r="Q2" s="46" t="s">
        <v>4660</v>
      </c>
      <c r="R2" s="42" t="str">
        <f t="shared" ref="R2:R33" si="0">B2</f>
        <v>パスワード</v>
      </c>
      <c r="S2" s="46" t="s">
        <v>4661</v>
      </c>
      <c r="T2" s="42" t="str">
        <f>H2</f>
        <v>0L@d=yzaJjuz</v>
      </c>
      <c r="U2" s="46" t="s">
        <v>4660</v>
      </c>
      <c r="V2" s="42" t="str">
        <f t="shared" ref="V2:V33" si="1">C2</f>
        <v>日付</v>
      </c>
      <c r="W2" s="46" t="s">
        <v>4661</v>
      </c>
      <c r="X2" s="52">
        <f ca="1">I2</f>
        <v>44865</v>
      </c>
      <c r="Y2" s="46" t="s">
        <v>4660</v>
      </c>
      <c r="Z2" s="42" t="str">
        <f>D2</f>
        <v>産出物</v>
      </c>
      <c r="AA2" s="46" t="s">
        <v>4661</v>
      </c>
      <c r="AB2" s="42">
        <f>J2</f>
        <v>0</v>
      </c>
      <c r="AC2" s="46" t="s">
        <v>4660</v>
      </c>
      <c r="AD2" s="42" t="str">
        <f>E2</f>
        <v>売上</v>
      </c>
      <c r="AE2" s="46" t="s">
        <v>4662</v>
      </c>
      <c r="AF2" s="42">
        <f>K2</f>
        <v>0</v>
      </c>
      <c r="AG2" s="46" t="s">
        <v>4663</v>
      </c>
      <c r="AH2" s="46"/>
      <c r="AI2" s="42" t="str">
        <f ca="1">M2&amp;N2&amp;O2&amp;P2&amp;Q2&amp;R2&amp;S2&amp;T2&amp;U2&amp;V2&amp;W2&amp;X2&amp;Y2&amp;Z2&amp;AA2&amp;AB2&amp;AC2&amp;AD2&amp;AE2&amp;AF2&amp;AG2</f>
        <v>"種類": "SCAT12P","パスワード":"0L@d=yzaJjuz","日付":"44865","産出物":"0","売上":0,</v>
      </c>
    </row>
    <row r="3" spans="1:35" ht="19.2" customHeight="1" thickTop="1" thickBot="1" x14ac:dyDescent="0.5">
      <c r="A3" s="53" t="s">
        <v>4664</v>
      </c>
      <c r="B3" s="53" t="s">
        <v>4665</v>
      </c>
      <c r="C3" s="54" t="s">
        <v>4666</v>
      </c>
      <c r="D3" s="55"/>
      <c r="E3" s="55"/>
      <c r="G3" s="42" t="str">
        <f>A3</f>
        <v>SC1</v>
      </c>
      <c r="I3" s="43" t="str">
        <f>select!C7</f>
        <v>軽油</v>
      </c>
      <c r="J3" s="43">
        <f>select!D7</f>
        <v>20</v>
      </c>
      <c r="M3" s="46" t="s">
        <v>4658</v>
      </c>
      <c r="N3" s="46" t="str">
        <f>A3</f>
        <v>SC1</v>
      </c>
      <c r="O3" s="46" t="s">
        <v>4667</v>
      </c>
      <c r="P3" s="46"/>
      <c r="Q3" s="46" t="s">
        <v>4668</v>
      </c>
      <c r="R3" s="42" t="str">
        <f t="shared" si="0"/>
        <v>燃料種</v>
      </c>
      <c r="S3" s="46" t="s">
        <v>4661</v>
      </c>
      <c r="T3" s="42" t="str">
        <f t="shared" ref="T3:T15" si="2">I3</f>
        <v>軽油</v>
      </c>
      <c r="U3" s="46" t="s">
        <v>4660</v>
      </c>
      <c r="V3" s="42" t="str">
        <f t="shared" si="1"/>
        <v>燃料値</v>
      </c>
      <c r="W3" s="46" t="s">
        <v>4662</v>
      </c>
      <c r="X3" s="42">
        <f t="shared" ref="X3:X15" si="3">J3</f>
        <v>20</v>
      </c>
      <c r="Y3" s="46" t="s">
        <v>4669</v>
      </c>
      <c r="AI3" s="42" t="str">
        <f t="shared" ref="AI3:AI15" si="4">M3&amp;N3&amp;O3&amp;P3&amp;Q3&amp;R3&amp;S3&amp;T3&amp;U3&amp;V3&amp;W3&amp;X3&amp;Y3&amp;Z3&amp;AA3&amp;AB3&amp;AC3</f>
        <v>"SC1":[{"燃料種":"軽油","燃料値":20},</v>
      </c>
    </row>
    <row r="4" spans="1:35" ht="19.2" customHeight="1" thickTop="1" thickBot="1" x14ac:dyDescent="0.5">
      <c r="A4" s="53"/>
      <c r="B4" s="53" t="s">
        <v>4665</v>
      </c>
      <c r="C4" s="54" t="s">
        <v>4666</v>
      </c>
      <c r="D4" s="55"/>
      <c r="E4" s="55"/>
      <c r="I4" s="43" t="str">
        <f>select!C8</f>
        <v>ガソリン</v>
      </c>
      <c r="J4" s="43">
        <f>select!D8</f>
        <v>20</v>
      </c>
      <c r="M4" s="46"/>
      <c r="N4" s="46"/>
      <c r="O4" s="46"/>
      <c r="P4" s="46"/>
      <c r="Q4" s="46" t="s">
        <v>4668</v>
      </c>
      <c r="R4" s="42" t="str">
        <f t="shared" si="0"/>
        <v>燃料種</v>
      </c>
      <c r="S4" s="46" t="s">
        <v>4661</v>
      </c>
      <c r="T4" s="42" t="str">
        <f t="shared" si="2"/>
        <v>ガソリン</v>
      </c>
      <c r="U4" s="46" t="s">
        <v>4660</v>
      </c>
      <c r="V4" s="42" t="str">
        <f t="shared" si="1"/>
        <v>燃料値</v>
      </c>
      <c r="W4" s="46" t="s">
        <v>4662</v>
      </c>
      <c r="X4" s="42">
        <f t="shared" si="3"/>
        <v>20</v>
      </c>
      <c r="Y4" s="46" t="s">
        <v>4669</v>
      </c>
      <c r="AI4" s="42" t="str">
        <f t="shared" si="4"/>
        <v>{"燃料種":"ガソリン","燃料値":20},</v>
      </c>
    </row>
    <row r="5" spans="1:35" ht="19.2" customHeight="1" thickTop="1" thickBot="1" x14ac:dyDescent="0.5">
      <c r="A5" s="53"/>
      <c r="B5" s="53" t="s">
        <v>4665</v>
      </c>
      <c r="C5" s="54" t="s">
        <v>4666</v>
      </c>
      <c r="D5" s="55"/>
      <c r="E5" s="55"/>
      <c r="I5" s="43" t="str">
        <f>select!C9</f>
        <v>天然ガス(LNG以外)</v>
      </c>
      <c r="J5" s="43">
        <f>select!D9</f>
        <v>2.1000000000000001E-2</v>
      </c>
      <c r="M5" s="46"/>
      <c r="N5" s="46"/>
      <c r="O5" s="46"/>
      <c r="P5" s="46"/>
      <c r="Q5" s="46" t="s">
        <v>4668</v>
      </c>
      <c r="R5" s="42" t="str">
        <f t="shared" si="0"/>
        <v>燃料種</v>
      </c>
      <c r="S5" s="46" t="s">
        <v>4661</v>
      </c>
      <c r="T5" s="42" t="str">
        <f t="shared" si="2"/>
        <v>天然ガス(LNG以外)</v>
      </c>
      <c r="U5" s="46" t="s">
        <v>4660</v>
      </c>
      <c r="V5" s="42" t="str">
        <f t="shared" si="1"/>
        <v>燃料値</v>
      </c>
      <c r="W5" s="46" t="s">
        <v>4662</v>
      </c>
      <c r="X5" s="42">
        <f t="shared" si="3"/>
        <v>2.1000000000000001E-2</v>
      </c>
      <c r="Y5" s="46" t="s">
        <v>4669</v>
      </c>
      <c r="AI5" s="42" t="str">
        <f t="shared" si="4"/>
        <v>{"燃料種":"天然ガス(LNG以外)","燃料値":0.021},</v>
      </c>
    </row>
    <row r="6" spans="1:35" ht="19.2" customHeight="1" thickTop="1" thickBot="1" x14ac:dyDescent="0.5">
      <c r="A6" s="53"/>
      <c r="B6" s="53" t="s">
        <v>4665</v>
      </c>
      <c r="C6" s="54" t="s">
        <v>4666</v>
      </c>
      <c r="D6" s="55"/>
      <c r="E6" s="55"/>
      <c r="I6" s="43" t="str">
        <f>select!C10</f>
        <v>プロパン</v>
      </c>
      <c r="J6" s="43">
        <f>select!D10</f>
        <v>0.01</v>
      </c>
      <c r="M6" s="46"/>
      <c r="N6" s="46"/>
      <c r="O6" s="46"/>
      <c r="P6" s="46"/>
      <c r="Q6" s="46" t="s">
        <v>4668</v>
      </c>
      <c r="R6" s="42" t="str">
        <f t="shared" si="0"/>
        <v>燃料種</v>
      </c>
      <c r="S6" s="46" t="s">
        <v>4661</v>
      </c>
      <c r="T6" s="42" t="str">
        <f t="shared" si="2"/>
        <v>プロパン</v>
      </c>
      <c r="U6" s="46" t="s">
        <v>4660</v>
      </c>
      <c r="V6" s="42" t="str">
        <f t="shared" si="1"/>
        <v>燃料値</v>
      </c>
      <c r="W6" s="46" t="s">
        <v>4662</v>
      </c>
      <c r="X6" s="42">
        <f t="shared" si="3"/>
        <v>0.01</v>
      </c>
      <c r="Y6" s="46" t="s">
        <v>4669</v>
      </c>
      <c r="AI6" s="42" t="str">
        <f t="shared" si="4"/>
        <v>{"燃料種":"プロパン","燃料値":0.01},</v>
      </c>
    </row>
    <row r="7" spans="1:35" ht="19.2" customHeight="1" thickTop="1" thickBot="1" x14ac:dyDescent="0.5">
      <c r="A7" s="53"/>
      <c r="B7" s="53" t="s">
        <v>4665</v>
      </c>
      <c r="C7" s="54" t="s">
        <v>4666</v>
      </c>
      <c r="D7" s="55"/>
      <c r="E7" s="55"/>
      <c r="I7" s="43">
        <f>select!C11</f>
        <v>0</v>
      </c>
      <c r="J7" s="43">
        <f>select!D11</f>
        <v>0</v>
      </c>
      <c r="M7" s="46"/>
      <c r="N7" s="46"/>
      <c r="O7" s="46"/>
      <c r="P7" s="46"/>
      <c r="Q7" s="46" t="s">
        <v>4668</v>
      </c>
      <c r="R7" s="42" t="str">
        <f t="shared" si="0"/>
        <v>燃料種</v>
      </c>
      <c r="S7" s="46" t="s">
        <v>4661</v>
      </c>
      <c r="T7" s="42">
        <f t="shared" si="2"/>
        <v>0</v>
      </c>
      <c r="U7" s="46" t="s">
        <v>4660</v>
      </c>
      <c r="V7" s="42" t="str">
        <f t="shared" si="1"/>
        <v>燃料値</v>
      </c>
      <c r="W7" s="46" t="s">
        <v>4662</v>
      </c>
      <c r="X7" s="42">
        <f t="shared" si="3"/>
        <v>0</v>
      </c>
      <c r="Y7" s="46" t="s">
        <v>4669</v>
      </c>
      <c r="AI7" s="42" t="str">
        <f t="shared" si="4"/>
        <v>{"燃料種":"0","燃料値":0},</v>
      </c>
    </row>
    <row r="8" spans="1:35" ht="19.2" customHeight="1" thickTop="1" thickBot="1" x14ac:dyDescent="0.5">
      <c r="A8" s="53"/>
      <c r="B8" s="53" t="s">
        <v>4665</v>
      </c>
      <c r="C8" s="54" t="s">
        <v>4666</v>
      </c>
      <c r="D8" s="55"/>
      <c r="E8" s="55"/>
      <c r="I8" s="43">
        <f>select!C12</f>
        <v>0</v>
      </c>
      <c r="J8" s="43">
        <f>select!D12</f>
        <v>0</v>
      </c>
      <c r="M8" s="46"/>
      <c r="N8" s="46"/>
      <c r="O8" s="46"/>
      <c r="P8" s="46"/>
      <c r="Q8" s="46" t="s">
        <v>4668</v>
      </c>
      <c r="R8" s="42" t="str">
        <f t="shared" si="0"/>
        <v>燃料種</v>
      </c>
      <c r="S8" s="46" t="s">
        <v>4661</v>
      </c>
      <c r="T8" s="42">
        <f t="shared" si="2"/>
        <v>0</v>
      </c>
      <c r="U8" s="46" t="s">
        <v>4660</v>
      </c>
      <c r="V8" s="42" t="str">
        <f t="shared" si="1"/>
        <v>燃料値</v>
      </c>
      <c r="W8" s="46" t="s">
        <v>4662</v>
      </c>
      <c r="X8" s="42">
        <f t="shared" si="3"/>
        <v>0</v>
      </c>
      <c r="Y8" s="46" t="s">
        <v>4669</v>
      </c>
      <c r="AI8" s="42" t="str">
        <f t="shared" si="4"/>
        <v>{"燃料種":"0","燃料値":0},</v>
      </c>
    </row>
    <row r="9" spans="1:35" ht="19.2" customHeight="1" thickTop="1" thickBot="1" x14ac:dyDescent="0.5">
      <c r="A9" s="53"/>
      <c r="B9" s="53" t="s">
        <v>4665</v>
      </c>
      <c r="C9" s="54" t="s">
        <v>4666</v>
      </c>
      <c r="D9" s="55"/>
      <c r="E9" s="55"/>
      <c r="I9" s="43">
        <f>select!C13</f>
        <v>0</v>
      </c>
      <c r="J9" s="43">
        <f>select!D13</f>
        <v>0</v>
      </c>
      <c r="M9" s="46"/>
      <c r="N9" s="46"/>
      <c r="O9" s="46"/>
      <c r="P9" s="46"/>
      <c r="Q9" s="46" t="s">
        <v>4668</v>
      </c>
      <c r="R9" s="42" t="str">
        <f t="shared" si="0"/>
        <v>燃料種</v>
      </c>
      <c r="S9" s="46" t="s">
        <v>4661</v>
      </c>
      <c r="T9" s="42">
        <f t="shared" si="2"/>
        <v>0</v>
      </c>
      <c r="U9" s="46" t="s">
        <v>4660</v>
      </c>
      <c r="V9" s="42" t="str">
        <f t="shared" si="1"/>
        <v>燃料値</v>
      </c>
      <c r="W9" s="46" t="s">
        <v>4662</v>
      </c>
      <c r="X9" s="42">
        <f t="shared" si="3"/>
        <v>0</v>
      </c>
      <c r="Y9" s="46" t="s">
        <v>4669</v>
      </c>
      <c r="AI9" s="42" t="str">
        <f t="shared" si="4"/>
        <v>{"燃料種":"0","燃料値":0},</v>
      </c>
    </row>
    <row r="10" spans="1:35" ht="19.2" customHeight="1" thickTop="1" thickBot="1" x14ac:dyDescent="0.5">
      <c r="A10" s="53"/>
      <c r="B10" s="53" t="s">
        <v>4665</v>
      </c>
      <c r="C10" s="54" t="s">
        <v>4666</v>
      </c>
      <c r="D10" s="55"/>
      <c r="E10" s="55"/>
      <c r="I10" s="43">
        <f>select!C14</f>
        <v>0</v>
      </c>
      <c r="J10" s="43">
        <f>select!D14</f>
        <v>0</v>
      </c>
      <c r="M10" s="46"/>
      <c r="N10" s="46"/>
      <c r="O10" s="46"/>
      <c r="P10" s="46"/>
      <c r="Q10" s="46" t="s">
        <v>4668</v>
      </c>
      <c r="R10" s="42" t="str">
        <f t="shared" si="0"/>
        <v>燃料種</v>
      </c>
      <c r="S10" s="46" t="s">
        <v>4661</v>
      </c>
      <c r="T10" s="42">
        <f t="shared" si="2"/>
        <v>0</v>
      </c>
      <c r="U10" s="46" t="s">
        <v>4660</v>
      </c>
      <c r="V10" s="42" t="str">
        <f t="shared" si="1"/>
        <v>燃料値</v>
      </c>
      <c r="W10" s="46" t="s">
        <v>4662</v>
      </c>
      <c r="X10" s="42">
        <f t="shared" si="3"/>
        <v>0</v>
      </c>
      <c r="Y10" s="46" t="s">
        <v>4670</v>
      </c>
      <c r="AI10" s="42" t="str">
        <f t="shared" si="4"/>
        <v>{"燃料種":"0","燃料値":0}],</v>
      </c>
    </row>
    <row r="11" spans="1:35" ht="18.600000000000001" customHeight="1" thickBot="1" x14ac:dyDescent="0.5">
      <c r="A11" s="56" t="s">
        <v>4671</v>
      </c>
      <c r="B11" s="57" t="s">
        <v>4672</v>
      </c>
      <c r="C11" s="58" t="s">
        <v>4673</v>
      </c>
      <c r="D11" s="59"/>
      <c r="E11" s="59"/>
      <c r="G11" s="42" t="str">
        <f>A11</f>
        <v>SC2</v>
      </c>
      <c r="I11" s="43" t="str">
        <f>select!C19</f>
        <v>A0269東京電力エナジーパートナー株式会社(参考値)事業者全体</v>
      </c>
      <c r="J11" s="43">
        <f>select!D19</f>
        <v>200</v>
      </c>
      <c r="M11" s="46" t="s">
        <v>4658</v>
      </c>
      <c r="N11" s="46" t="str">
        <f>A11</f>
        <v>SC2</v>
      </c>
      <c r="O11" s="46" t="s">
        <v>4667</v>
      </c>
      <c r="P11" s="46"/>
      <c r="Q11" s="46" t="s">
        <v>4668</v>
      </c>
      <c r="R11" s="42" t="str">
        <f t="shared" si="0"/>
        <v>電力名</v>
      </c>
      <c r="S11" s="46" t="s">
        <v>4661</v>
      </c>
      <c r="T11" s="42" t="str">
        <f t="shared" si="2"/>
        <v>A0269東京電力エナジーパートナー株式会社(参考値)事業者全体</v>
      </c>
      <c r="U11" s="46" t="s">
        <v>4660</v>
      </c>
      <c r="V11" s="42" t="str">
        <f t="shared" si="1"/>
        <v>電力値</v>
      </c>
      <c r="W11" s="46" t="s">
        <v>4662</v>
      </c>
      <c r="X11" s="42">
        <f t="shared" si="3"/>
        <v>200</v>
      </c>
      <c r="Y11" s="46" t="s">
        <v>4669</v>
      </c>
      <c r="AI11" s="42" t="str">
        <f t="shared" si="4"/>
        <v>"SC2":[{"電力名":"A0269東京電力エナジーパートナー株式会社(参考値)事業者全体","電力値":200},</v>
      </c>
    </row>
    <row r="12" spans="1:35" ht="18.600000000000001" customHeight="1" thickBot="1" x14ac:dyDescent="0.5">
      <c r="A12" s="56"/>
      <c r="B12" s="57" t="s">
        <v>4672</v>
      </c>
      <c r="C12" s="58" t="s">
        <v>4673</v>
      </c>
      <c r="D12" s="59"/>
      <c r="E12" s="59"/>
      <c r="I12" s="43" t="str">
        <f>select!C20</f>
        <v>A0186ＳＢパワー株式会社メニューA</v>
      </c>
      <c r="J12" s="43">
        <f>select!D20</f>
        <v>500</v>
      </c>
      <c r="M12" s="46"/>
      <c r="N12" s="46"/>
      <c r="O12" s="46"/>
      <c r="P12" s="46"/>
      <c r="Q12" s="46" t="s">
        <v>4668</v>
      </c>
      <c r="R12" s="42" t="str">
        <f t="shared" si="0"/>
        <v>電力名</v>
      </c>
      <c r="S12" s="46" t="s">
        <v>4661</v>
      </c>
      <c r="T12" s="42" t="str">
        <f t="shared" si="2"/>
        <v>A0186ＳＢパワー株式会社メニューA</v>
      </c>
      <c r="U12" s="46" t="s">
        <v>4660</v>
      </c>
      <c r="V12" s="42" t="str">
        <f t="shared" si="1"/>
        <v>電力値</v>
      </c>
      <c r="W12" s="46" t="s">
        <v>4662</v>
      </c>
      <c r="X12" s="42">
        <f t="shared" si="3"/>
        <v>500</v>
      </c>
      <c r="Y12" s="46" t="s">
        <v>4669</v>
      </c>
      <c r="AI12" s="42" t="str">
        <f t="shared" si="4"/>
        <v>{"電力名":"A0186ＳＢパワー株式会社メニューA","電力値":500},</v>
      </c>
    </row>
    <row r="13" spans="1:35" ht="18.600000000000001" customHeight="1" thickBot="1" x14ac:dyDescent="0.5">
      <c r="A13" s="56"/>
      <c r="B13" s="57" t="s">
        <v>4672</v>
      </c>
      <c r="C13" s="58" t="s">
        <v>4673</v>
      </c>
      <c r="D13" s="59"/>
      <c r="E13" s="59"/>
      <c r="I13" s="43">
        <f>select!C21</f>
        <v>0</v>
      </c>
      <c r="J13" s="43">
        <f>select!D21</f>
        <v>0</v>
      </c>
      <c r="M13" s="46"/>
      <c r="N13" s="46"/>
      <c r="O13" s="46"/>
      <c r="P13" s="46"/>
      <c r="Q13" s="46" t="s">
        <v>4668</v>
      </c>
      <c r="R13" s="42" t="str">
        <f t="shared" si="0"/>
        <v>電力名</v>
      </c>
      <c r="S13" s="46" t="s">
        <v>4661</v>
      </c>
      <c r="T13" s="42">
        <f t="shared" si="2"/>
        <v>0</v>
      </c>
      <c r="U13" s="46" t="s">
        <v>4660</v>
      </c>
      <c r="V13" s="42" t="str">
        <f t="shared" si="1"/>
        <v>電力値</v>
      </c>
      <c r="W13" s="46" t="s">
        <v>4662</v>
      </c>
      <c r="X13" s="42">
        <f t="shared" si="3"/>
        <v>0</v>
      </c>
      <c r="Y13" s="46" t="s">
        <v>4669</v>
      </c>
      <c r="AI13" s="42" t="str">
        <f t="shared" si="4"/>
        <v>{"電力名":"0","電力値":0},</v>
      </c>
    </row>
    <row r="14" spans="1:35" ht="18.600000000000001" customHeight="1" thickBot="1" x14ac:dyDescent="0.5">
      <c r="A14" s="56"/>
      <c r="B14" s="57" t="s">
        <v>4672</v>
      </c>
      <c r="C14" s="58" t="s">
        <v>4673</v>
      </c>
      <c r="D14" s="59"/>
      <c r="E14" s="59"/>
      <c r="I14" s="43">
        <f>select!C22</f>
        <v>0</v>
      </c>
      <c r="J14" s="43">
        <f>select!D22</f>
        <v>0</v>
      </c>
      <c r="M14" s="46"/>
      <c r="N14" s="46"/>
      <c r="O14" s="46"/>
      <c r="P14" s="46"/>
      <c r="Q14" s="46" t="s">
        <v>4668</v>
      </c>
      <c r="R14" s="42" t="str">
        <f t="shared" si="0"/>
        <v>電力名</v>
      </c>
      <c r="S14" s="46" t="s">
        <v>4661</v>
      </c>
      <c r="T14" s="42">
        <f t="shared" si="2"/>
        <v>0</v>
      </c>
      <c r="U14" s="46" t="s">
        <v>4660</v>
      </c>
      <c r="V14" s="42" t="str">
        <f t="shared" si="1"/>
        <v>電力値</v>
      </c>
      <c r="W14" s="46" t="s">
        <v>4662</v>
      </c>
      <c r="X14" s="42">
        <f t="shared" si="3"/>
        <v>0</v>
      </c>
      <c r="Y14" s="46" t="s">
        <v>4669</v>
      </c>
      <c r="AI14" s="42" t="str">
        <f t="shared" si="4"/>
        <v>{"電力名":"0","電力値":0},</v>
      </c>
    </row>
    <row r="15" spans="1:35" ht="18.600000000000001" customHeight="1" thickBot="1" x14ac:dyDescent="0.5">
      <c r="A15" s="56"/>
      <c r="B15" s="57" t="s">
        <v>4672</v>
      </c>
      <c r="C15" s="58" t="s">
        <v>4673</v>
      </c>
      <c r="D15" s="59"/>
      <c r="E15" s="59"/>
      <c r="I15" s="43">
        <f>select!C23</f>
        <v>0</v>
      </c>
      <c r="J15" s="43">
        <f>select!D23</f>
        <v>0</v>
      </c>
      <c r="N15" s="46"/>
      <c r="O15" s="46"/>
      <c r="P15" s="46"/>
      <c r="Q15" s="46" t="s">
        <v>4668</v>
      </c>
      <c r="R15" s="42" t="str">
        <f t="shared" si="0"/>
        <v>電力名</v>
      </c>
      <c r="S15" s="46" t="s">
        <v>4661</v>
      </c>
      <c r="T15" s="42">
        <f t="shared" si="2"/>
        <v>0</v>
      </c>
      <c r="U15" s="46" t="s">
        <v>4660</v>
      </c>
      <c r="V15" s="42" t="str">
        <f t="shared" si="1"/>
        <v>電力値</v>
      </c>
      <c r="W15" s="46" t="s">
        <v>4662</v>
      </c>
      <c r="X15" s="42">
        <f t="shared" si="3"/>
        <v>0</v>
      </c>
      <c r="Y15" s="46" t="s">
        <v>4670</v>
      </c>
      <c r="AI15" s="42" t="str">
        <f t="shared" si="4"/>
        <v>{"電力名":"0","電力値":0}],</v>
      </c>
    </row>
    <row r="16" spans="1:35" ht="18.600000000000001" customHeight="1" thickBot="1" x14ac:dyDescent="0.5">
      <c r="A16" s="56" t="s">
        <v>4674</v>
      </c>
      <c r="B16" s="58" t="s">
        <v>97</v>
      </c>
      <c r="C16" s="59" t="s">
        <v>4675</v>
      </c>
      <c r="D16" s="59" t="s">
        <v>29</v>
      </c>
      <c r="E16" s="58" t="s">
        <v>4652</v>
      </c>
      <c r="G16" s="42" t="str">
        <f>A16</f>
        <v>SC3</v>
      </c>
      <c r="H16" s="43" t="str">
        <f>select!E22</f>
        <v>kwh</v>
      </c>
      <c r="I16" s="43">
        <f>select!C22</f>
        <v>0</v>
      </c>
      <c r="J16" s="43">
        <v>0</v>
      </c>
      <c r="K16" s="43">
        <v>0</v>
      </c>
      <c r="M16" s="46" t="s">
        <v>4658</v>
      </c>
      <c r="N16" s="46" t="str">
        <f>A16</f>
        <v>SC3</v>
      </c>
      <c r="O16" s="46" t="s">
        <v>4667</v>
      </c>
      <c r="P16" s="46"/>
      <c r="Q16" s="46" t="s">
        <v>4668</v>
      </c>
      <c r="R16" s="42" t="str">
        <f t="shared" si="0"/>
        <v>カテゴリー</v>
      </c>
      <c r="S16" s="46" t="s">
        <v>4661</v>
      </c>
      <c r="T16" s="46" t="str">
        <f t="shared" ref="T16:T47" si="5">H16</f>
        <v>kwh</v>
      </c>
      <c r="U16" s="46" t="s">
        <v>4660</v>
      </c>
      <c r="V16" s="42" t="str">
        <f t="shared" si="1"/>
        <v>名称</v>
      </c>
      <c r="W16" s="46" t="s">
        <v>4661</v>
      </c>
      <c r="X16" s="42">
        <f t="shared" ref="X16:X47" si="6">I16</f>
        <v>0</v>
      </c>
      <c r="Y16" s="46" t="s">
        <v>4660</v>
      </c>
      <c r="Z16" s="42" t="str">
        <f t="shared" ref="Z16:Z47" si="7">D16</f>
        <v>コード</v>
      </c>
      <c r="AA16" s="46" t="s">
        <v>4661</v>
      </c>
      <c r="AB16" s="42">
        <f t="shared" ref="AB16:AB47" si="8">J16</f>
        <v>0</v>
      </c>
      <c r="AC16" s="46" t="s">
        <v>4660</v>
      </c>
      <c r="AD16" s="42" t="s">
        <v>4652</v>
      </c>
      <c r="AE16" s="46" t="s">
        <v>4662</v>
      </c>
      <c r="AF16" s="46">
        <f t="shared" ref="AF16:AF47" si="9">K16</f>
        <v>0</v>
      </c>
      <c r="AG16" s="46" t="s">
        <v>4669</v>
      </c>
      <c r="AH16" s="46"/>
      <c r="AI16" s="42" t="str">
        <f t="shared" ref="AI16:AI47" si="10">M16&amp;N16&amp;O16&amp;P16&amp;Q16&amp;R16&amp;S16&amp;T16&amp;U16&amp;V16&amp;W16&amp;X16&amp;Y16&amp;Z16&amp;AA16&amp;AB16&amp;AC16&amp;AD16&amp;AE16&amp;AF16&amp;AG16</f>
        <v>"SC3":[{"カテゴリー":"kwh","名称":"0","コード":"0","値":0},</v>
      </c>
    </row>
    <row r="17" spans="1:35" ht="18.600000000000001" customHeight="1" thickBot="1" x14ac:dyDescent="0.5">
      <c r="A17" s="56"/>
      <c r="B17" s="58" t="s">
        <v>97</v>
      </c>
      <c r="C17" s="59" t="s">
        <v>4675</v>
      </c>
      <c r="D17" s="59" t="s">
        <v>29</v>
      </c>
      <c r="E17" s="58" t="s">
        <v>4652</v>
      </c>
      <c r="H17" s="43" t="str">
        <f>select!E23</f>
        <v>kwh</v>
      </c>
      <c r="I17" s="43">
        <f>select!C23</f>
        <v>0</v>
      </c>
      <c r="J17" s="43">
        <v>0</v>
      </c>
      <c r="K17" s="43">
        <v>0</v>
      </c>
      <c r="M17" s="46"/>
      <c r="N17" s="46"/>
      <c r="Q17" s="46" t="s">
        <v>4668</v>
      </c>
      <c r="R17" s="42" t="str">
        <f t="shared" si="0"/>
        <v>カテゴリー</v>
      </c>
      <c r="S17" s="46" t="s">
        <v>4661</v>
      </c>
      <c r="T17" s="46" t="str">
        <f t="shared" si="5"/>
        <v>kwh</v>
      </c>
      <c r="U17" s="46" t="s">
        <v>4660</v>
      </c>
      <c r="V17" s="42" t="str">
        <f t="shared" si="1"/>
        <v>名称</v>
      </c>
      <c r="W17" s="46" t="s">
        <v>4661</v>
      </c>
      <c r="X17" s="42">
        <f t="shared" si="6"/>
        <v>0</v>
      </c>
      <c r="Y17" s="46" t="s">
        <v>4660</v>
      </c>
      <c r="Z17" s="42" t="str">
        <f t="shared" si="7"/>
        <v>コード</v>
      </c>
      <c r="AA17" s="46" t="s">
        <v>4661</v>
      </c>
      <c r="AB17" s="42">
        <f t="shared" si="8"/>
        <v>0</v>
      </c>
      <c r="AC17" s="46" t="s">
        <v>4660</v>
      </c>
      <c r="AD17" s="42" t="s">
        <v>4652</v>
      </c>
      <c r="AE17" s="46" t="s">
        <v>4662</v>
      </c>
      <c r="AF17" s="46">
        <f t="shared" si="9"/>
        <v>0</v>
      </c>
      <c r="AG17" s="46" t="s">
        <v>4669</v>
      </c>
      <c r="AH17" s="46"/>
      <c r="AI17" s="42" t="str">
        <f t="shared" si="10"/>
        <v>{"カテゴリー":"kwh","名称":"0","コード":"0","値":0},</v>
      </c>
    </row>
    <row r="18" spans="1:35" ht="18.600000000000001" customHeight="1" thickBot="1" x14ac:dyDescent="0.5">
      <c r="A18" s="56"/>
      <c r="B18" s="58" t="s">
        <v>97</v>
      </c>
      <c r="C18" s="59" t="s">
        <v>4675</v>
      </c>
      <c r="D18" s="59" t="s">
        <v>29</v>
      </c>
      <c r="E18" s="58" t="s">
        <v>4652</v>
      </c>
      <c r="H18" s="43">
        <f>select!E24</f>
        <v>0</v>
      </c>
      <c r="I18" s="43">
        <f>select!C24</f>
        <v>0</v>
      </c>
      <c r="J18" s="43">
        <v>0</v>
      </c>
      <c r="K18" s="43">
        <v>0</v>
      </c>
      <c r="O18" s="46"/>
      <c r="P18" s="46"/>
      <c r="Q18" s="46" t="s">
        <v>4668</v>
      </c>
      <c r="R18" s="42" t="str">
        <f t="shared" si="0"/>
        <v>カテゴリー</v>
      </c>
      <c r="S18" s="46" t="s">
        <v>4661</v>
      </c>
      <c r="T18" s="46">
        <f t="shared" si="5"/>
        <v>0</v>
      </c>
      <c r="U18" s="46" t="s">
        <v>4660</v>
      </c>
      <c r="V18" s="42" t="str">
        <f t="shared" si="1"/>
        <v>名称</v>
      </c>
      <c r="W18" s="46" t="s">
        <v>4661</v>
      </c>
      <c r="X18" s="42">
        <f t="shared" si="6"/>
        <v>0</v>
      </c>
      <c r="Y18" s="46" t="s">
        <v>4660</v>
      </c>
      <c r="Z18" s="42" t="str">
        <f t="shared" si="7"/>
        <v>コード</v>
      </c>
      <c r="AA18" s="46" t="s">
        <v>4661</v>
      </c>
      <c r="AB18" s="42">
        <f t="shared" si="8"/>
        <v>0</v>
      </c>
      <c r="AC18" s="46" t="s">
        <v>4660</v>
      </c>
      <c r="AD18" s="42" t="s">
        <v>4652</v>
      </c>
      <c r="AE18" s="46" t="s">
        <v>4662</v>
      </c>
      <c r="AF18" s="46">
        <f t="shared" si="9"/>
        <v>0</v>
      </c>
      <c r="AG18" s="46" t="s">
        <v>4669</v>
      </c>
      <c r="AH18" s="46"/>
      <c r="AI18" s="42" t="str">
        <f t="shared" si="10"/>
        <v>{"カテゴリー":"0","名称":"0","コード":"0","値":0},</v>
      </c>
    </row>
    <row r="19" spans="1:35" ht="18.600000000000001" customHeight="1" thickBot="1" x14ac:dyDescent="0.5">
      <c r="A19" s="56"/>
      <c r="B19" s="58" t="s">
        <v>97</v>
      </c>
      <c r="C19" s="59" t="s">
        <v>4675</v>
      </c>
      <c r="D19" s="59" t="s">
        <v>29</v>
      </c>
      <c r="E19" s="58" t="s">
        <v>4652</v>
      </c>
      <c r="H19" s="43">
        <f>select!E25</f>
        <v>0</v>
      </c>
      <c r="I19" s="43">
        <f>select!C25</f>
        <v>0</v>
      </c>
      <c r="J19" s="43">
        <v>0</v>
      </c>
      <c r="K19" s="43">
        <v>0</v>
      </c>
      <c r="Q19" s="46" t="s">
        <v>4668</v>
      </c>
      <c r="R19" s="42" t="str">
        <f t="shared" si="0"/>
        <v>カテゴリー</v>
      </c>
      <c r="S19" s="46" t="s">
        <v>4661</v>
      </c>
      <c r="T19" s="46">
        <f t="shared" si="5"/>
        <v>0</v>
      </c>
      <c r="U19" s="46" t="s">
        <v>4660</v>
      </c>
      <c r="V19" s="42" t="str">
        <f t="shared" si="1"/>
        <v>名称</v>
      </c>
      <c r="W19" s="46" t="s">
        <v>4661</v>
      </c>
      <c r="X19" s="42">
        <f t="shared" si="6"/>
        <v>0</v>
      </c>
      <c r="Y19" s="46" t="s">
        <v>4660</v>
      </c>
      <c r="Z19" s="42" t="str">
        <f t="shared" si="7"/>
        <v>コード</v>
      </c>
      <c r="AA19" s="46" t="s">
        <v>4661</v>
      </c>
      <c r="AB19" s="42">
        <f t="shared" si="8"/>
        <v>0</v>
      </c>
      <c r="AC19" s="46" t="s">
        <v>4660</v>
      </c>
      <c r="AD19" s="42" t="s">
        <v>4652</v>
      </c>
      <c r="AE19" s="46" t="s">
        <v>4662</v>
      </c>
      <c r="AF19" s="46">
        <f t="shared" si="9"/>
        <v>0</v>
      </c>
      <c r="AG19" s="46" t="s">
        <v>4669</v>
      </c>
      <c r="AH19" s="46"/>
      <c r="AI19" s="42" t="str">
        <f t="shared" si="10"/>
        <v>{"カテゴリー":"0","名称":"0","コード":"0","値":0},</v>
      </c>
    </row>
    <row r="20" spans="1:35" ht="18.600000000000001" customHeight="1" thickBot="1" x14ac:dyDescent="0.5">
      <c r="A20" s="56"/>
      <c r="B20" s="58" t="s">
        <v>97</v>
      </c>
      <c r="C20" s="59" t="s">
        <v>4675</v>
      </c>
      <c r="D20" s="59" t="s">
        <v>29</v>
      </c>
      <c r="E20" s="58" t="s">
        <v>4652</v>
      </c>
      <c r="H20" s="43" t="str">
        <f>select!E26</f>
        <v>百万円</v>
      </c>
      <c r="I20" s="43" t="str">
        <f>select!C26</f>
        <v>売上高</v>
      </c>
      <c r="J20" s="43">
        <v>0</v>
      </c>
      <c r="K20" s="43">
        <v>0</v>
      </c>
      <c r="Q20" s="46" t="s">
        <v>4668</v>
      </c>
      <c r="R20" s="42" t="str">
        <f t="shared" si="0"/>
        <v>カテゴリー</v>
      </c>
      <c r="S20" s="46" t="s">
        <v>4661</v>
      </c>
      <c r="T20" s="46" t="str">
        <f t="shared" si="5"/>
        <v>百万円</v>
      </c>
      <c r="U20" s="46" t="s">
        <v>4660</v>
      </c>
      <c r="V20" s="42" t="str">
        <f t="shared" si="1"/>
        <v>名称</v>
      </c>
      <c r="W20" s="46" t="s">
        <v>4661</v>
      </c>
      <c r="X20" s="42" t="str">
        <f t="shared" si="6"/>
        <v>売上高</v>
      </c>
      <c r="Y20" s="46" t="s">
        <v>4660</v>
      </c>
      <c r="Z20" s="42" t="str">
        <f t="shared" si="7"/>
        <v>コード</v>
      </c>
      <c r="AA20" s="46" t="s">
        <v>4661</v>
      </c>
      <c r="AB20" s="42">
        <f t="shared" si="8"/>
        <v>0</v>
      </c>
      <c r="AC20" s="46" t="s">
        <v>4660</v>
      </c>
      <c r="AD20" s="42" t="s">
        <v>4652</v>
      </c>
      <c r="AE20" s="46" t="s">
        <v>4662</v>
      </c>
      <c r="AF20" s="46">
        <f t="shared" si="9"/>
        <v>0</v>
      </c>
      <c r="AG20" s="46" t="s">
        <v>4669</v>
      </c>
      <c r="AH20" s="46"/>
      <c r="AI20" s="42" t="str">
        <f t="shared" si="10"/>
        <v>{"カテゴリー":"百万円","名称":"売上高","コード":"0","値":0},</v>
      </c>
    </row>
    <row r="21" spans="1:35" ht="18.600000000000001" customHeight="1" thickBot="1" x14ac:dyDescent="0.5">
      <c r="A21" s="56"/>
      <c r="B21" s="58" t="s">
        <v>97</v>
      </c>
      <c r="C21" s="59" t="s">
        <v>4675</v>
      </c>
      <c r="D21" s="59" t="s">
        <v>29</v>
      </c>
      <c r="E21" s="58" t="s">
        <v>4652</v>
      </c>
      <c r="H21" s="43">
        <f>select!E27</f>
        <v>0</v>
      </c>
      <c r="I21" s="43">
        <f>select!C27</f>
        <v>0</v>
      </c>
      <c r="J21" s="43">
        <v>0</v>
      </c>
      <c r="K21" s="43">
        <v>0</v>
      </c>
      <c r="Q21" s="46" t="s">
        <v>4668</v>
      </c>
      <c r="R21" s="42" t="str">
        <f t="shared" si="0"/>
        <v>カテゴリー</v>
      </c>
      <c r="S21" s="46" t="s">
        <v>4661</v>
      </c>
      <c r="T21" s="46">
        <f t="shared" si="5"/>
        <v>0</v>
      </c>
      <c r="U21" s="46" t="s">
        <v>4660</v>
      </c>
      <c r="V21" s="42" t="str">
        <f t="shared" si="1"/>
        <v>名称</v>
      </c>
      <c r="W21" s="46" t="s">
        <v>4661</v>
      </c>
      <c r="X21" s="42">
        <f t="shared" si="6"/>
        <v>0</v>
      </c>
      <c r="Y21" s="46" t="s">
        <v>4660</v>
      </c>
      <c r="Z21" s="42" t="str">
        <f t="shared" si="7"/>
        <v>コード</v>
      </c>
      <c r="AA21" s="46" t="s">
        <v>4661</v>
      </c>
      <c r="AB21" s="42">
        <f t="shared" si="8"/>
        <v>0</v>
      </c>
      <c r="AC21" s="46" t="s">
        <v>4660</v>
      </c>
      <c r="AD21" s="42" t="s">
        <v>4652</v>
      </c>
      <c r="AE21" s="46" t="s">
        <v>4662</v>
      </c>
      <c r="AF21" s="46">
        <f t="shared" si="9"/>
        <v>0</v>
      </c>
      <c r="AG21" s="46" t="s">
        <v>4669</v>
      </c>
      <c r="AH21" s="46"/>
      <c r="AI21" s="42" t="str">
        <f t="shared" si="10"/>
        <v>{"カテゴリー":"0","名称":"0","コード":"0","値":0},</v>
      </c>
    </row>
    <row r="22" spans="1:35" ht="18.600000000000001" customHeight="1" thickBot="1" x14ac:dyDescent="0.5">
      <c r="A22" s="56"/>
      <c r="B22" s="58" t="s">
        <v>97</v>
      </c>
      <c r="C22" s="59" t="s">
        <v>4675</v>
      </c>
      <c r="D22" s="59" t="s">
        <v>29</v>
      </c>
      <c r="E22" s="58" t="s">
        <v>4652</v>
      </c>
      <c r="H22" s="43" t="str">
        <f>select!E28</f>
        <v>ton/百万円</v>
      </c>
      <c r="I22" s="43" t="str">
        <f>select!C28</f>
        <v>百万円当たりの直接CO2排出</v>
      </c>
      <c r="J22" s="43">
        <v>0</v>
      </c>
      <c r="K22" s="43">
        <v>0</v>
      </c>
      <c r="P22" s="46"/>
      <c r="Q22" s="46" t="s">
        <v>4668</v>
      </c>
      <c r="R22" s="42" t="str">
        <f t="shared" si="0"/>
        <v>カテゴリー</v>
      </c>
      <c r="S22" s="46" t="s">
        <v>4661</v>
      </c>
      <c r="T22" s="46" t="str">
        <f t="shared" si="5"/>
        <v>ton/百万円</v>
      </c>
      <c r="U22" s="46" t="s">
        <v>4660</v>
      </c>
      <c r="V22" s="42" t="str">
        <f t="shared" si="1"/>
        <v>名称</v>
      </c>
      <c r="W22" s="46" t="s">
        <v>4661</v>
      </c>
      <c r="X22" s="42" t="str">
        <f t="shared" si="6"/>
        <v>百万円当たりの直接CO2排出</v>
      </c>
      <c r="Y22" s="46" t="s">
        <v>4660</v>
      </c>
      <c r="Z22" s="42" t="str">
        <f t="shared" si="7"/>
        <v>コード</v>
      </c>
      <c r="AA22" s="46" t="s">
        <v>4661</v>
      </c>
      <c r="AB22" s="42">
        <f t="shared" si="8"/>
        <v>0</v>
      </c>
      <c r="AC22" s="46" t="s">
        <v>4660</v>
      </c>
      <c r="AD22" s="42" t="s">
        <v>4652</v>
      </c>
      <c r="AE22" s="46" t="s">
        <v>4662</v>
      </c>
      <c r="AF22" s="46">
        <f t="shared" si="9"/>
        <v>0</v>
      </c>
      <c r="AG22" s="46" t="s">
        <v>4669</v>
      </c>
      <c r="AH22" s="46"/>
      <c r="AI22" s="42" t="str">
        <f t="shared" si="10"/>
        <v>{"カテゴリー":"ton/百万円","名称":"百万円当たりの直接CO2排出","コード":"0","値":0},</v>
      </c>
    </row>
    <row r="23" spans="1:35" ht="18.600000000000001" customHeight="1" thickBot="1" x14ac:dyDescent="0.5">
      <c r="A23" s="56"/>
      <c r="B23" s="58" t="s">
        <v>97</v>
      </c>
      <c r="C23" s="59" t="s">
        <v>4675</v>
      </c>
      <c r="D23" s="59" t="s">
        <v>29</v>
      </c>
      <c r="E23" s="58" t="s">
        <v>4652</v>
      </c>
      <c r="H23" s="43" t="str">
        <f>select!E29</f>
        <v>ton/百万円</v>
      </c>
      <c r="I23" s="43" t="str">
        <f>select!C29</f>
        <v>百万円当たりの直間接CO2排出</v>
      </c>
      <c r="J23" s="43">
        <v>0</v>
      </c>
      <c r="K23" s="43">
        <v>0</v>
      </c>
      <c r="Q23" s="46" t="s">
        <v>4668</v>
      </c>
      <c r="R23" s="42" t="str">
        <f t="shared" si="0"/>
        <v>カテゴリー</v>
      </c>
      <c r="S23" s="46" t="s">
        <v>4661</v>
      </c>
      <c r="T23" s="46" t="str">
        <f t="shared" si="5"/>
        <v>ton/百万円</v>
      </c>
      <c r="U23" s="46" t="s">
        <v>4660</v>
      </c>
      <c r="V23" s="42" t="str">
        <f t="shared" si="1"/>
        <v>名称</v>
      </c>
      <c r="W23" s="46" t="s">
        <v>4661</v>
      </c>
      <c r="X23" s="42" t="str">
        <f t="shared" si="6"/>
        <v>百万円当たりの直間接CO2排出</v>
      </c>
      <c r="Y23" s="46" t="s">
        <v>4660</v>
      </c>
      <c r="Z23" s="42" t="str">
        <f t="shared" si="7"/>
        <v>コード</v>
      </c>
      <c r="AA23" s="46" t="s">
        <v>4661</v>
      </c>
      <c r="AB23" s="42">
        <f t="shared" si="8"/>
        <v>0</v>
      </c>
      <c r="AC23" s="46" t="s">
        <v>4660</v>
      </c>
      <c r="AD23" s="42" t="s">
        <v>4652</v>
      </c>
      <c r="AE23" s="46" t="s">
        <v>4662</v>
      </c>
      <c r="AF23" s="46">
        <f t="shared" si="9"/>
        <v>0</v>
      </c>
      <c r="AG23" s="46" t="s">
        <v>4669</v>
      </c>
      <c r="AH23" s="46"/>
      <c r="AI23" s="42" t="str">
        <f t="shared" si="10"/>
        <v>{"カテゴリー":"ton/百万円","名称":"百万円当たりの直間接CO2排出","コード":"0","値":0},</v>
      </c>
    </row>
    <row r="24" spans="1:35" ht="18.600000000000001" customHeight="1" thickBot="1" x14ac:dyDescent="0.5">
      <c r="A24" s="56"/>
      <c r="B24" s="58" t="s">
        <v>97</v>
      </c>
      <c r="C24" s="59" t="s">
        <v>4675</v>
      </c>
      <c r="D24" s="59" t="s">
        <v>29</v>
      </c>
      <c r="E24" s="58" t="s">
        <v>4652</v>
      </c>
      <c r="H24" s="43">
        <f>select!E30</f>
        <v>0</v>
      </c>
      <c r="I24" s="43">
        <f>select!C30</f>
        <v>0</v>
      </c>
      <c r="J24" s="43">
        <v>0</v>
      </c>
      <c r="K24" s="43">
        <v>0</v>
      </c>
      <c r="Q24" s="46" t="s">
        <v>4668</v>
      </c>
      <c r="R24" s="42" t="str">
        <f t="shared" si="0"/>
        <v>カテゴリー</v>
      </c>
      <c r="S24" s="46" t="s">
        <v>4661</v>
      </c>
      <c r="T24" s="46">
        <f t="shared" si="5"/>
        <v>0</v>
      </c>
      <c r="U24" s="46" t="s">
        <v>4660</v>
      </c>
      <c r="V24" s="42" t="str">
        <f t="shared" si="1"/>
        <v>名称</v>
      </c>
      <c r="W24" s="46" t="s">
        <v>4661</v>
      </c>
      <c r="X24" s="42">
        <f t="shared" si="6"/>
        <v>0</v>
      </c>
      <c r="Y24" s="46" t="s">
        <v>4660</v>
      </c>
      <c r="Z24" s="42" t="str">
        <f t="shared" si="7"/>
        <v>コード</v>
      </c>
      <c r="AA24" s="46" t="s">
        <v>4661</v>
      </c>
      <c r="AB24" s="42">
        <f t="shared" si="8"/>
        <v>0</v>
      </c>
      <c r="AC24" s="46" t="s">
        <v>4660</v>
      </c>
      <c r="AD24" s="42" t="s">
        <v>4652</v>
      </c>
      <c r="AE24" s="46" t="s">
        <v>4662</v>
      </c>
      <c r="AF24" s="46">
        <f t="shared" si="9"/>
        <v>0</v>
      </c>
      <c r="AG24" s="46" t="s">
        <v>4669</v>
      </c>
      <c r="AH24" s="46"/>
      <c r="AI24" s="42" t="str">
        <f t="shared" si="10"/>
        <v>{"カテゴリー":"0","名称":"0","コード":"0","値":0},</v>
      </c>
    </row>
    <row r="25" spans="1:35" ht="18.600000000000001" customHeight="1" thickBot="1" x14ac:dyDescent="0.5">
      <c r="A25" s="56"/>
      <c r="B25" s="58" t="s">
        <v>97</v>
      </c>
      <c r="C25" s="59" t="s">
        <v>4675</v>
      </c>
      <c r="D25" s="59" t="s">
        <v>29</v>
      </c>
      <c r="E25" s="58" t="s">
        <v>4652</v>
      </c>
      <c r="H25" s="43">
        <f>select!E31</f>
        <v>0</v>
      </c>
      <c r="I25" s="43">
        <f>select!C31</f>
        <v>0</v>
      </c>
      <c r="J25" s="43">
        <v>0</v>
      </c>
      <c r="K25" s="43">
        <v>0</v>
      </c>
      <c r="Q25" s="46" t="s">
        <v>4668</v>
      </c>
      <c r="R25" s="42" t="str">
        <f t="shared" si="0"/>
        <v>カテゴリー</v>
      </c>
      <c r="S25" s="46" t="s">
        <v>4661</v>
      </c>
      <c r="T25" s="46">
        <f t="shared" si="5"/>
        <v>0</v>
      </c>
      <c r="U25" s="46" t="s">
        <v>4660</v>
      </c>
      <c r="V25" s="42" t="str">
        <f t="shared" si="1"/>
        <v>名称</v>
      </c>
      <c r="W25" s="46" t="s">
        <v>4661</v>
      </c>
      <c r="X25" s="42">
        <f t="shared" si="6"/>
        <v>0</v>
      </c>
      <c r="Y25" s="46" t="s">
        <v>4660</v>
      </c>
      <c r="Z25" s="42" t="str">
        <f t="shared" si="7"/>
        <v>コード</v>
      </c>
      <c r="AA25" s="46" t="s">
        <v>4661</v>
      </c>
      <c r="AB25" s="42">
        <f t="shared" si="8"/>
        <v>0</v>
      </c>
      <c r="AC25" s="46" t="s">
        <v>4660</v>
      </c>
      <c r="AD25" s="42" t="s">
        <v>4652</v>
      </c>
      <c r="AE25" s="46" t="s">
        <v>4662</v>
      </c>
      <c r="AF25" s="46">
        <f t="shared" si="9"/>
        <v>0</v>
      </c>
      <c r="AG25" s="46" t="s">
        <v>4669</v>
      </c>
      <c r="AH25" s="46"/>
      <c r="AI25" s="42" t="str">
        <f t="shared" si="10"/>
        <v>{"カテゴリー":"0","名称":"0","コード":"0","値":0},</v>
      </c>
    </row>
    <row r="26" spans="1:35" ht="18.600000000000001" customHeight="1" thickBot="1" x14ac:dyDescent="0.5">
      <c r="A26" s="56"/>
      <c r="B26" s="58" t="s">
        <v>97</v>
      </c>
      <c r="C26" s="59" t="s">
        <v>4675</v>
      </c>
      <c r="D26" s="59" t="s">
        <v>29</v>
      </c>
      <c r="E26" s="58" t="s">
        <v>4652</v>
      </c>
      <c r="H26" s="43">
        <f>select!E32</f>
        <v>0</v>
      </c>
      <c r="I26" s="43">
        <f>select!C32</f>
        <v>0</v>
      </c>
      <c r="J26" s="43">
        <v>0</v>
      </c>
      <c r="K26" s="43">
        <v>0</v>
      </c>
      <c r="Q26" s="46" t="s">
        <v>4668</v>
      </c>
      <c r="R26" s="42" t="str">
        <f t="shared" si="0"/>
        <v>カテゴリー</v>
      </c>
      <c r="S26" s="46" t="s">
        <v>4661</v>
      </c>
      <c r="T26" s="46">
        <f t="shared" si="5"/>
        <v>0</v>
      </c>
      <c r="U26" s="46" t="s">
        <v>4660</v>
      </c>
      <c r="V26" s="42" t="str">
        <f t="shared" si="1"/>
        <v>名称</v>
      </c>
      <c r="W26" s="46" t="s">
        <v>4661</v>
      </c>
      <c r="X26" s="42">
        <f t="shared" si="6"/>
        <v>0</v>
      </c>
      <c r="Y26" s="46" t="s">
        <v>4660</v>
      </c>
      <c r="Z26" s="42" t="str">
        <f t="shared" si="7"/>
        <v>コード</v>
      </c>
      <c r="AA26" s="46" t="s">
        <v>4661</v>
      </c>
      <c r="AB26" s="42">
        <f t="shared" si="8"/>
        <v>0</v>
      </c>
      <c r="AC26" s="46" t="s">
        <v>4660</v>
      </c>
      <c r="AD26" s="42" t="s">
        <v>4652</v>
      </c>
      <c r="AE26" s="46" t="s">
        <v>4662</v>
      </c>
      <c r="AF26" s="46">
        <f t="shared" si="9"/>
        <v>0</v>
      </c>
      <c r="AG26" s="46" t="s">
        <v>4669</v>
      </c>
      <c r="AH26" s="46"/>
      <c r="AI26" s="42" t="str">
        <f t="shared" si="10"/>
        <v>{"カテゴリー":"0","名称":"0","コード":"0","値":0},</v>
      </c>
    </row>
    <row r="27" spans="1:35" ht="18.600000000000001" customHeight="1" thickBot="1" x14ac:dyDescent="0.5">
      <c r="A27" s="56"/>
      <c r="B27" s="58" t="s">
        <v>97</v>
      </c>
      <c r="C27" s="59" t="s">
        <v>4675</v>
      </c>
      <c r="D27" s="59" t="s">
        <v>29</v>
      </c>
      <c r="E27" s="58" t="s">
        <v>4652</v>
      </c>
      <c r="H27" s="43">
        <f>select!E33</f>
        <v>0</v>
      </c>
      <c r="I27" s="43">
        <f>select!C33</f>
        <v>0</v>
      </c>
      <c r="J27" s="43">
        <v>0</v>
      </c>
      <c r="K27" s="43">
        <v>0</v>
      </c>
      <c r="Q27" s="46" t="s">
        <v>4668</v>
      </c>
      <c r="R27" s="42" t="str">
        <f t="shared" si="0"/>
        <v>カテゴリー</v>
      </c>
      <c r="S27" s="46" t="s">
        <v>4661</v>
      </c>
      <c r="T27" s="46">
        <f t="shared" si="5"/>
        <v>0</v>
      </c>
      <c r="U27" s="46" t="s">
        <v>4660</v>
      </c>
      <c r="V27" s="42" t="str">
        <f t="shared" si="1"/>
        <v>名称</v>
      </c>
      <c r="W27" s="46" t="s">
        <v>4661</v>
      </c>
      <c r="X27" s="42">
        <f t="shared" si="6"/>
        <v>0</v>
      </c>
      <c r="Y27" s="46" t="s">
        <v>4660</v>
      </c>
      <c r="Z27" s="42" t="str">
        <f t="shared" si="7"/>
        <v>コード</v>
      </c>
      <c r="AA27" s="46" t="s">
        <v>4661</v>
      </c>
      <c r="AB27" s="42">
        <f t="shared" si="8"/>
        <v>0</v>
      </c>
      <c r="AC27" s="46" t="s">
        <v>4660</v>
      </c>
      <c r="AD27" s="42" t="s">
        <v>4652</v>
      </c>
      <c r="AE27" s="46" t="s">
        <v>4662</v>
      </c>
      <c r="AF27" s="46">
        <f t="shared" si="9"/>
        <v>0</v>
      </c>
      <c r="AG27" s="46" t="s">
        <v>4669</v>
      </c>
      <c r="AH27" s="46"/>
      <c r="AI27" s="42" t="str">
        <f t="shared" si="10"/>
        <v>{"カテゴリー":"0","名称":"0","コード":"0","値":0},</v>
      </c>
    </row>
    <row r="28" spans="1:35" ht="18.600000000000001" customHeight="1" thickBot="1" x14ac:dyDescent="0.5">
      <c r="A28" s="56"/>
      <c r="B28" s="58" t="s">
        <v>97</v>
      </c>
      <c r="C28" s="59" t="s">
        <v>4675</v>
      </c>
      <c r="D28" s="59" t="s">
        <v>29</v>
      </c>
      <c r="E28" s="58" t="s">
        <v>4652</v>
      </c>
      <c r="H28" s="43">
        <f>select!E34</f>
        <v>0</v>
      </c>
      <c r="I28" s="43">
        <f>select!C34</f>
        <v>0</v>
      </c>
      <c r="J28" s="43">
        <v>0</v>
      </c>
      <c r="K28" s="43">
        <v>0</v>
      </c>
      <c r="Q28" s="46" t="s">
        <v>4668</v>
      </c>
      <c r="R28" s="42" t="str">
        <f t="shared" si="0"/>
        <v>カテゴリー</v>
      </c>
      <c r="S28" s="46" t="s">
        <v>4661</v>
      </c>
      <c r="T28" s="46">
        <f t="shared" si="5"/>
        <v>0</v>
      </c>
      <c r="U28" s="46" t="s">
        <v>4660</v>
      </c>
      <c r="V28" s="42" t="str">
        <f t="shared" si="1"/>
        <v>名称</v>
      </c>
      <c r="W28" s="46" t="s">
        <v>4661</v>
      </c>
      <c r="X28" s="42">
        <f t="shared" si="6"/>
        <v>0</v>
      </c>
      <c r="Y28" s="46" t="s">
        <v>4660</v>
      </c>
      <c r="Z28" s="42" t="str">
        <f t="shared" si="7"/>
        <v>コード</v>
      </c>
      <c r="AA28" s="46" t="s">
        <v>4661</v>
      </c>
      <c r="AB28" s="42">
        <f t="shared" si="8"/>
        <v>0</v>
      </c>
      <c r="AC28" s="46" t="s">
        <v>4660</v>
      </c>
      <c r="AD28" s="42" t="s">
        <v>4652</v>
      </c>
      <c r="AE28" s="46" t="s">
        <v>4662</v>
      </c>
      <c r="AF28" s="46">
        <f t="shared" si="9"/>
        <v>0</v>
      </c>
      <c r="AG28" s="46" t="s">
        <v>4669</v>
      </c>
      <c r="AH28" s="46"/>
      <c r="AI28" s="42" t="str">
        <f t="shared" si="10"/>
        <v>{"カテゴリー":"0","名称":"0","コード":"0","値":0},</v>
      </c>
    </row>
    <row r="29" spans="1:35" ht="18.600000000000001" customHeight="1" thickBot="1" x14ac:dyDescent="0.5">
      <c r="A29" s="56"/>
      <c r="B29" s="58" t="s">
        <v>97</v>
      </c>
      <c r="C29" s="59" t="s">
        <v>4675</v>
      </c>
      <c r="D29" s="59" t="s">
        <v>29</v>
      </c>
      <c r="E29" s="58" t="s">
        <v>4652</v>
      </c>
      <c r="H29" s="43">
        <f>select!E35</f>
        <v>0</v>
      </c>
      <c r="I29" s="43">
        <f>select!C35</f>
        <v>0</v>
      </c>
      <c r="J29" s="43">
        <v>0</v>
      </c>
      <c r="K29" s="43">
        <v>0</v>
      </c>
      <c r="Q29" s="46" t="s">
        <v>4668</v>
      </c>
      <c r="R29" s="42" t="str">
        <f t="shared" si="0"/>
        <v>カテゴリー</v>
      </c>
      <c r="S29" s="46" t="s">
        <v>4661</v>
      </c>
      <c r="T29" s="46">
        <f t="shared" si="5"/>
        <v>0</v>
      </c>
      <c r="U29" s="46" t="s">
        <v>4660</v>
      </c>
      <c r="V29" s="42" t="str">
        <f t="shared" si="1"/>
        <v>名称</v>
      </c>
      <c r="W29" s="46" t="s">
        <v>4661</v>
      </c>
      <c r="X29" s="42">
        <f t="shared" si="6"/>
        <v>0</v>
      </c>
      <c r="Y29" s="46" t="s">
        <v>4660</v>
      </c>
      <c r="Z29" s="42" t="str">
        <f t="shared" si="7"/>
        <v>コード</v>
      </c>
      <c r="AA29" s="46" t="s">
        <v>4661</v>
      </c>
      <c r="AB29" s="42">
        <f t="shared" si="8"/>
        <v>0</v>
      </c>
      <c r="AC29" s="46" t="s">
        <v>4660</v>
      </c>
      <c r="AD29" s="42" t="s">
        <v>4652</v>
      </c>
      <c r="AE29" s="46" t="s">
        <v>4662</v>
      </c>
      <c r="AF29" s="46">
        <f t="shared" si="9"/>
        <v>0</v>
      </c>
      <c r="AG29" s="46" t="s">
        <v>4669</v>
      </c>
      <c r="AH29" s="46"/>
      <c r="AI29" s="42" t="str">
        <f t="shared" si="10"/>
        <v>{"カテゴリー":"0","名称":"0","コード":"0","値":0},</v>
      </c>
    </row>
    <row r="30" spans="1:35" ht="18.600000000000001" customHeight="1" thickBot="1" x14ac:dyDescent="0.5">
      <c r="A30" s="56"/>
      <c r="B30" s="58" t="s">
        <v>97</v>
      </c>
      <c r="C30" s="59" t="s">
        <v>4675</v>
      </c>
      <c r="D30" s="59" t="s">
        <v>29</v>
      </c>
      <c r="E30" s="58" t="s">
        <v>4652</v>
      </c>
      <c r="H30" s="43">
        <f>select!E36</f>
        <v>0</v>
      </c>
      <c r="I30" s="43" t="str">
        <f>select!C36</f>
        <v>再生原材料の産出</v>
      </c>
      <c r="J30" s="43">
        <v>0</v>
      </c>
      <c r="K30" s="43">
        <v>0</v>
      </c>
      <c r="Q30" s="46" t="s">
        <v>4668</v>
      </c>
      <c r="R30" s="42" t="str">
        <f t="shared" si="0"/>
        <v>カテゴリー</v>
      </c>
      <c r="S30" s="46" t="s">
        <v>4661</v>
      </c>
      <c r="T30" s="46">
        <f t="shared" si="5"/>
        <v>0</v>
      </c>
      <c r="U30" s="46" t="s">
        <v>4660</v>
      </c>
      <c r="V30" s="42" t="str">
        <f t="shared" si="1"/>
        <v>名称</v>
      </c>
      <c r="W30" s="46" t="s">
        <v>4661</v>
      </c>
      <c r="X30" s="42" t="str">
        <f t="shared" si="6"/>
        <v>再生原材料の産出</v>
      </c>
      <c r="Y30" s="46" t="s">
        <v>4660</v>
      </c>
      <c r="Z30" s="42" t="str">
        <f t="shared" si="7"/>
        <v>コード</v>
      </c>
      <c r="AA30" s="46" t="s">
        <v>4661</v>
      </c>
      <c r="AB30" s="42">
        <f t="shared" si="8"/>
        <v>0</v>
      </c>
      <c r="AC30" s="46" t="s">
        <v>4660</v>
      </c>
      <c r="AD30" s="42" t="s">
        <v>4652</v>
      </c>
      <c r="AE30" s="46" t="s">
        <v>4662</v>
      </c>
      <c r="AF30" s="46">
        <f t="shared" si="9"/>
        <v>0</v>
      </c>
      <c r="AG30" s="46" t="s">
        <v>4669</v>
      </c>
      <c r="AH30" s="46"/>
      <c r="AI30" s="42" t="str">
        <f t="shared" si="10"/>
        <v>{"カテゴリー":"0","名称":"再生原材料の産出","コード":"0","値":0},</v>
      </c>
    </row>
    <row r="31" spans="1:35" ht="18.600000000000001" customHeight="1" thickBot="1" x14ac:dyDescent="0.5">
      <c r="A31" s="56"/>
      <c r="B31" s="58" t="s">
        <v>97</v>
      </c>
      <c r="C31" s="59" t="s">
        <v>4675</v>
      </c>
      <c r="D31" s="59" t="s">
        <v>29</v>
      </c>
      <c r="E31" s="58" t="s">
        <v>4652</v>
      </c>
      <c r="H31" s="43" t="str">
        <f>select!E37</f>
        <v>百万円</v>
      </c>
      <c r="I31" s="43" t="str">
        <f>select!C37</f>
        <v>再生用:棒鋼用鉄スクラップ</v>
      </c>
      <c r="J31" s="43">
        <v>0</v>
      </c>
      <c r="K31" s="43">
        <v>0</v>
      </c>
      <c r="Q31" s="46" t="s">
        <v>4668</v>
      </c>
      <c r="R31" s="42" t="str">
        <f t="shared" si="0"/>
        <v>カテゴリー</v>
      </c>
      <c r="S31" s="46" t="s">
        <v>4661</v>
      </c>
      <c r="T31" s="46" t="str">
        <f t="shared" si="5"/>
        <v>百万円</v>
      </c>
      <c r="U31" s="46" t="s">
        <v>4660</v>
      </c>
      <c r="V31" s="42" t="str">
        <f t="shared" si="1"/>
        <v>名称</v>
      </c>
      <c r="W31" s="46" t="s">
        <v>4661</v>
      </c>
      <c r="X31" s="42" t="str">
        <f t="shared" si="6"/>
        <v>再生用:棒鋼用鉄スクラップ</v>
      </c>
      <c r="Y31" s="46" t="s">
        <v>4660</v>
      </c>
      <c r="Z31" s="42" t="str">
        <f t="shared" si="7"/>
        <v>コード</v>
      </c>
      <c r="AA31" s="46" t="s">
        <v>4661</v>
      </c>
      <c r="AB31" s="42">
        <f t="shared" si="8"/>
        <v>0</v>
      </c>
      <c r="AC31" s="46" t="s">
        <v>4660</v>
      </c>
      <c r="AD31" s="42" t="s">
        <v>4652</v>
      </c>
      <c r="AE31" s="46" t="s">
        <v>4662</v>
      </c>
      <c r="AF31" s="46">
        <f t="shared" si="9"/>
        <v>0</v>
      </c>
      <c r="AG31" s="46" t="s">
        <v>4669</v>
      </c>
      <c r="AH31" s="46"/>
      <c r="AI31" s="42" t="str">
        <f t="shared" si="10"/>
        <v>{"カテゴリー":"百万円","名称":"再生用:棒鋼用鉄スクラップ","コード":"0","値":0},</v>
      </c>
    </row>
    <row r="32" spans="1:35" ht="18.600000000000001" customHeight="1" thickBot="1" x14ac:dyDescent="0.5">
      <c r="A32" s="56"/>
      <c r="B32" s="58" t="s">
        <v>97</v>
      </c>
      <c r="C32" s="59" t="s">
        <v>4675</v>
      </c>
      <c r="D32" s="59" t="s">
        <v>29</v>
      </c>
      <c r="E32" s="58" t="s">
        <v>4652</v>
      </c>
      <c r="H32" s="43" t="str">
        <f>select!E38</f>
        <v>百万円</v>
      </c>
      <c r="I32" s="43" t="str">
        <f>select!C38</f>
        <v>再生用:Ni</v>
      </c>
      <c r="J32" s="43">
        <v>0</v>
      </c>
      <c r="K32" s="43">
        <v>0</v>
      </c>
      <c r="Q32" s="46" t="s">
        <v>4668</v>
      </c>
      <c r="R32" s="42" t="str">
        <f t="shared" si="0"/>
        <v>カテゴリー</v>
      </c>
      <c r="S32" s="46" t="s">
        <v>4661</v>
      </c>
      <c r="T32" s="46" t="str">
        <f t="shared" si="5"/>
        <v>百万円</v>
      </c>
      <c r="U32" s="46" t="s">
        <v>4660</v>
      </c>
      <c r="V32" s="42" t="str">
        <f t="shared" si="1"/>
        <v>名称</v>
      </c>
      <c r="W32" s="46" t="s">
        <v>4661</v>
      </c>
      <c r="X32" s="42" t="str">
        <f t="shared" si="6"/>
        <v>再生用:Ni</v>
      </c>
      <c r="Y32" s="46" t="s">
        <v>4660</v>
      </c>
      <c r="Z32" s="42" t="str">
        <f t="shared" si="7"/>
        <v>コード</v>
      </c>
      <c r="AA32" s="46" t="s">
        <v>4661</v>
      </c>
      <c r="AB32" s="42">
        <f t="shared" si="8"/>
        <v>0</v>
      </c>
      <c r="AC32" s="46" t="s">
        <v>4660</v>
      </c>
      <c r="AD32" s="42" t="s">
        <v>4652</v>
      </c>
      <c r="AE32" s="46" t="s">
        <v>4662</v>
      </c>
      <c r="AF32" s="46">
        <f t="shared" si="9"/>
        <v>0</v>
      </c>
      <c r="AG32" s="46" t="s">
        <v>4669</v>
      </c>
      <c r="AH32" s="46"/>
      <c r="AI32" s="42" t="str">
        <f t="shared" si="10"/>
        <v>{"カテゴリー":"百万円","名称":"再生用:Ni","コード":"0","値":0},</v>
      </c>
    </row>
    <row r="33" spans="1:35" ht="18.600000000000001" customHeight="1" thickBot="1" x14ac:dyDescent="0.5">
      <c r="A33" s="56"/>
      <c r="B33" s="58" t="s">
        <v>97</v>
      </c>
      <c r="C33" s="59" t="s">
        <v>4675</v>
      </c>
      <c r="D33" s="59" t="s">
        <v>29</v>
      </c>
      <c r="E33" s="58" t="s">
        <v>4652</v>
      </c>
      <c r="H33" s="43" t="str">
        <f>select!E39</f>
        <v>百万円</v>
      </c>
      <c r="I33" s="43" t="str">
        <f>select!C39</f>
        <v>再生用:MIX銅</v>
      </c>
      <c r="J33" s="43">
        <v>0</v>
      </c>
      <c r="K33" s="43">
        <v>0</v>
      </c>
      <c r="Q33" s="46" t="s">
        <v>4668</v>
      </c>
      <c r="R33" s="42" t="str">
        <f t="shared" si="0"/>
        <v>カテゴリー</v>
      </c>
      <c r="S33" s="46" t="s">
        <v>4661</v>
      </c>
      <c r="T33" s="46" t="str">
        <f t="shared" si="5"/>
        <v>百万円</v>
      </c>
      <c r="U33" s="46" t="s">
        <v>4660</v>
      </c>
      <c r="V33" s="42" t="str">
        <f t="shared" si="1"/>
        <v>名称</v>
      </c>
      <c r="W33" s="46" t="s">
        <v>4661</v>
      </c>
      <c r="X33" s="42" t="str">
        <f t="shared" si="6"/>
        <v>再生用:MIX銅</v>
      </c>
      <c r="Y33" s="46" t="s">
        <v>4660</v>
      </c>
      <c r="Z33" s="42" t="str">
        <f t="shared" si="7"/>
        <v>コード</v>
      </c>
      <c r="AA33" s="46" t="s">
        <v>4661</v>
      </c>
      <c r="AB33" s="42">
        <f t="shared" si="8"/>
        <v>0</v>
      </c>
      <c r="AC33" s="46" t="s">
        <v>4660</v>
      </c>
      <c r="AD33" s="42" t="s">
        <v>4652</v>
      </c>
      <c r="AE33" s="46" t="s">
        <v>4662</v>
      </c>
      <c r="AF33" s="46">
        <f t="shared" si="9"/>
        <v>0</v>
      </c>
      <c r="AG33" s="46" t="s">
        <v>4669</v>
      </c>
      <c r="AH33" s="46"/>
      <c r="AI33" s="42" t="str">
        <f t="shared" si="10"/>
        <v>{"カテゴリー":"百万円","名称":"再生用:MIX銅","コード":"0","値":0},</v>
      </c>
    </row>
    <row r="34" spans="1:35" ht="18.600000000000001" customHeight="1" thickBot="1" x14ac:dyDescent="0.5">
      <c r="A34" s="56"/>
      <c r="B34" s="58" t="s">
        <v>97</v>
      </c>
      <c r="C34" s="59" t="s">
        <v>4675</v>
      </c>
      <c r="D34" s="59" t="s">
        <v>29</v>
      </c>
      <c r="E34" s="58" t="s">
        <v>4652</v>
      </c>
      <c r="H34" s="43" t="str">
        <f>select!E40</f>
        <v>百万円</v>
      </c>
      <c r="I34" s="43" t="str">
        <f>select!C40</f>
        <v>再生用:MIX金</v>
      </c>
      <c r="J34" s="43">
        <v>0</v>
      </c>
      <c r="K34" s="43">
        <v>0</v>
      </c>
      <c r="Q34" s="46" t="s">
        <v>4668</v>
      </c>
      <c r="R34" s="42" t="str">
        <f t="shared" ref="R34:R65" si="11">B34</f>
        <v>カテゴリー</v>
      </c>
      <c r="S34" s="46" t="s">
        <v>4661</v>
      </c>
      <c r="T34" s="46" t="str">
        <f t="shared" si="5"/>
        <v>百万円</v>
      </c>
      <c r="U34" s="46" t="s">
        <v>4660</v>
      </c>
      <c r="V34" s="42" t="str">
        <f t="shared" ref="V34:V66" si="12">C34</f>
        <v>名称</v>
      </c>
      <c r="W34" s="46" t="s">
        <v>4661</v>
      </c>
      <c r="X34" s="42" t="str">
        <f t="shared" si="6"/>
        <v>再生用:MIX金</v>
      </c>
      <c r="Y34" s="46" t="s">
        <v>4660</v>
      </c>
      <c r="Z34" s="42" t="str">
        <f t="shared" si="7"/>
        <v>コード</v>
      </c>
      <c r="AA34" s="46" t="s">
        <v>4661</v>
      </c>
      <c r="AB34" s="42">
        <f t="shared" si="8"/>
        <v>0</v>
      </c>
      <c r="AC34" s="46" t="s">
        <v>4660</v>
      </c>
      <c r="AD34" s="42" t="s">
        <v>4652</v>
      </c>
      <c r="AE34" s="46" t="s">
        <v>4662</v>
      </c>
      <c r="AF34" s="46">
        <f t="shared" si="9"/>
        <v>0</v>
      </c>
      <c r="AG34" s="46" t="s">
        <v>4669</v>
      </c>
      <c r="AH34" s="46"/>
      <c r="AI34" s="42" t="str">
        <f t="shared" si="10"/>
        <v>{"カテゴリー":"百万円","名称":"再生用:MIX金","コード":"0","値":0},</v>
      </c>
    </row>
    <row r="35" spans="1:35" ht="18.600000000000001" customHeight="1" thickBot="1" x14ac:dyDescent="0.5">
      <c r="A35" s="56"/>
      <c r="B35" s="58" t="s">
        <v>97</v>
      </c>
      <c r="C35" s="59" t="s">
        <v>4675</v>
      </c>
      <c r="D35" s="59" t="s">
        <v>29</v>
      </c>
      <c r="E35" s="58" t="s">
        <v>4652</v>
      </c>
      <c r="H35" s="43" t="str">
        <f>select!E41</f>
        <v>百万円</v>
      </c>
      <c r="I35" s="43" t="str">
        <f>select!C41</f>
        <v>再生用:鋳物用アルミスクラップ</v>
      </c>
      <c r="J35" s="43">
        <v>0</v>
      </c>
      <c r="K35" s="43">
        <v>0</v>
      </c>
      <c r="Q35" s="46" t="s">
        <v>4668</v>
      </c>
      <c r="R35" s="42" t="str">
        <f t="shared" si="11"/>
        <v>カテゴリー</v>
      </c>
      <c r="S35" s="46" t="s">
        <v>4661</v>
      </c>
      <c r="T35" s="46" t="str">
        <f t="shared" si="5"/>
        <v>百万円</v>
      </c>
      <c r="U35" s="46" t="s">
        <v>4660</v>
      </c>
      <c r="V35" s="42" t="str">
        <f t="shared" si="12"/>
        <v>名称</v>
      </c>
      <c r="W35" s="46" t="s">
        <v>4661</v>
      </c>
      <c r="X35" s="42" t="str">
        <f t="shared" si="6"/>
        <v>再生用:鋳物用アルミスクラップ</v>
      </c>
      <c r="Y35" s="46" t="s">
        <v>4660</v>
      </c>
      <c r="Z35" s="42" t="str">
        <f t="shared" si="7"/>
        <v>コード</v>
      </c>
      <c r="AA35" s="46" t="s">
        <v>4661</v>
      </c>
      <c r="AB35" s="42">
        <f t="shared" si="8"/>
        <v>0</v>
      </c>
      <c r="AC35" s="46" t="s">
        <v>4660</v>
      </c>
      <c r="AD35" s="42" t="s">
        <v>4652</v>
      </c>
      <c r="AE35" s="46" t="s">
        <v>4662</v>
      </c>
      <c r="AF35" s="46">
        <f t="shared" si="9"/>
        <v>0</v>
      </c>
      <c r="AG35" s="46" t="s">
        <v>4669</v>
      </c>
      <c r="AH35" s="46"/>
      <c r="AI35" s="42" t="str">
        <f t="shared" si="10"/>
        <v>{"カテゴリー":"百万円","名称":"再生用:鋳物用アルミスクラップ","コード":"0","値":0},</v>
      </c>
    </row>
    <row r="36" spans="1:35" ht="18.600000000000001" customHeight="1" thickBot="1" x14ac:dyDescent="0.5">
      <c r="A36" s="56"/>
      <c r="B36" s="58" t="s">
        <v>97</v>
      </c>
      <c r="C36" s="59" t="s">
        <v>4675</v>
      </c>
      <c r="D36" s="59" t="s">
        <v>29</v>
      </c>
      <c r="E36" s="58" t="s">
        <v>4652</v>
      </c>
      <c r="H36" s="43" t="str">
        <f>select!E42</f>
        <v>百万円</v>
      </c>
      <c r="I36" s="43" t="str">
        <f>select!C42</f>
        <v>再生用:MIXプラスチック</v>
      </c>
      <c r="J36" s="43">
        <v>0</v>
      </c>
      <c r="K36" s="43">
        <v>0</v>
      </c>
      <c r="Q36" s="46" t="s">
        <v>4668</v>
      </c>
      <c r="R36" s="42" t="str">
        <f t="shared" si="11"/>
        <v>カテゴリー</v>
      </c>
      <c r="S36" s="46" t="s">
        <v>4661</v>
      </c>
      <c r="T36" s="46" t="str">
        <f t="shared" si="5"/>
        <v>百万円</v>
      </c>
      <c r="U36" s="46" t="s">
        <v>4660</v>
      </c>
      <c r="V36" s="42" t="str">
        <f t="shared" si="12"/>
        <v>名称</v>
      </c>
      <c r="W36" s="46" t="s">
        <v>4661</v>
      </c>
      <c r="X36" s="42" t="str">
        <f t="shared" si="6"/>
        <v>再生用:MIXプラスチック</v>
      </c>
      <c r="Y36" s="46" t="s">
        <v>4660</v>
      </c>
      <c r="Z36" s="42" t="str">
        <f t="shared" si="7"/>
        <v>コード</v>
      </c>
      <c r="AA36" s="46" t="s">
        <v>4661</v>
      </c>
      <c r="AB36" s="42">
        <f t="shared" si="8"/>
        <v>0</v>
      </c>
      <c r="AC36" s="46" t="s">
        <v>4660</v>
      </c>
      <c r="AD36" s="42" t="s">
        <v>4652</v>
      </c>
      <c r="AE36" s="46" t="s">
        <v>4662</v>
      </c>
      <c r="AF36" s="46">
        <f t="shared" si="9"/>
        <v>0</v>
      </c>
      <c r="AG36" s="46" t="s">
        <v>4669</v>
      </c>
      <c r="AH36" s="46"/>
      <c r="AI36" s="42" t="str">
        <f t="shared" si="10"/>
        <v>{"カテゴリー":"百万円","名称":"再生用:MIXプラスチック","コード":"0","値":0},</v>
      </c>
    </row>
    <row r="37" spans="1:35" ht="18.600000000000001" customHeight="1" thickBot="1" x14ac:dyDescent="0.5">
      <c r="A37" s="56"/>
      <c r="B37" s="58" t="s">
        <v>97</v>
      </c>
      <c r="C37" s="59" t="s">
        <v>4675</v>
      </c>
      <c r="D37" s="59" t="s">
        <v>29</v>
      </c>
      <c r="E37" s="58" t="s">
        <v>4652</v>
      </c>
      <c r="H37" s="43" t="str">
        <f>select!E43</f>
        <v/>
      </c>
      <c r="I37" s="43">
        <f>select!C43</f>
        <v>0</v>
      </c>
      <c r="J37" s="43">
        <v>0</v>
      </c>
      <c r="K37" s="43">
        <v>0</v>
      </c>
      <c r="Q37" s="46" t="s">
        <v>4668</v>
      </c>
      <c r="R37" s="42" t="str">
        <f t="shared" si="11"/>
        <v>カテゴリー</v>
      </c>
      <c r="S37" s="46" t="s">
        <v>4661</v>
      </c>
      <c r="T37" s="46" t="str">
        <f t="shared" si="5"/>
        <v/>
      </c>
      <c r="U37" s="46" t="s">
        <v>4660</v>
      </c>
      <c r="V37" s="42" t="str">
        <f t="shared" si="12"/>
        <v>名称</v>
      </c>
      <c r="W37" s="46" t="s">
        <v>4661</v>
      </c>
      <c r="X37" s="42">
        <f t="shared" si="6"/>
        <v>0</v>
      </c>
      <c r="Y37" s="46" t="s">
        <v>4660</v>
      </c>
      <c r="Z37" s="42" t="str">
        <f t="shared" si="7"/>
        <v>コード</v>
      </c>
      <c r="AA37" s="46" t="s">
        <v>4661</v>
      </c>
      <c r="AB37" s="42">
        <f t="shared" si="8"/>
        <v>0</v>
      </c>
      <c r="AC37" s="46" t="s">
        <v>4660</v>
      </c>
      <c r="AD37" s="42" t="s">
        <v>4652</v>
      </c>
      <c r="AE37" s="46" t="s">
        <v>4662</v>
      </c>
      <c r="AF37" s="46">
        <f t="shared" si="9"/>
        <v>0</v>
      </c>
      <c r="AG37" s="46" t="s">
        <v>4669</v>
      </c>
      <c r="AH37" s="46"/>
      <c r="AI37" s="42" t="str">
        <f t="shared" si="10"/>
        <v>{"カテゴリー":"","名称":"0","コード":"0","値":0},</v>
      </c>
    </row>
    <row r="38" spans="1:35" ht="18.600000000000001" customHeight="1" thickBot="1" x14ac:dyDescent="0.5">
      <c r="A38" s="56"/>
      <c r="B38" s="58" t="s">
        <v>97</v>
      </c>
      <c r="C38" s="59" t="s">
        <v>4675</v>
      </c>
      <c r="D38" s="59" t="s">
        <v>29</v>
      </c>
      <c r="E38" s="58" t="s">
        <v>4652</v>
      </c>
      <c r="H38" s="43" t="str">
        <f>select!E44</f>
        <v/>
      </c>
      <c r="I38" s="43">
        <f>select!C44</f>
        <v>0</v>
      </c>
      <c r="J38" s="43">
        <v>0</v>
      </c>
      <c r="K38" s="43">
        <v>0</v>
      </c>
      <c r="Q38" s="46" t="s">
        <v>4668</v>
      </c>
      <c r="R38" s="42" t="str">
        <f t="shared" si="11"/>
        <v>カテゴリー</v>
      </c>
      <c r="S38" s="46" t="s">
        <v>4661</v>
      </c>
      <c r="T38" s="46" t="str">
        <f t="shared" si="5"/>
        <v/>
      </c>
      <c r="U38" s="46" t="s">
        <v>4660</v>
      </c>
      <c r="V38" s="42" t="str">
        <f t="shared" si="12"/>
        <v>名称</v>
      </c>
      <c r="W38" s="46" t="s">
        <v>4661</v>
      </c>
      <c r="X38" s="42">
        <f t="shared" si="6"/>
        <v>0</v>
      </c>
      <c r="Y38" s="46" t="s">
        <v>4660</v>
      </c>
      <c r="Z38" s="42" t="str">
        <f t="shared" si="7"/>
        <v>コード</v>
      </c>
      <c r="AA38" s="46" t="s">
        <v>4661</v>
      </c>
      <c r="AB38" s="42">
        <f t="shared" si="8"/>
        <v>0</v>
      </c>
      <c r="AC38" s="46" t="s">
        <v>4660</v>
      </c>
      <c r="AD38" s="42" t="s">
        <v>4652</v>
      </c>
      <c r="AE38" s="46" t="s">
        <v>4662</v>
      </c>
      <c r="AF38" s="46">
        <f t="shared" si="9"/>
        <v>0</v>
      </c>
      <c r="AG38" s="46" t="s">
        <v>4669</v>
      </c>
      <c r="AH38" s="46"/>
      <c r="AI38" s="42" t="str">
        <f t="shared" si="10"/>
        <v>{"カテゴリー":"","名称":"0","コード":"0","値":0},</v>
      </c>
    </row>
    <row r="39" spans="1:35" ht="18.600000000000001" customHeight="1" thickBot="1" x14ac:dyDescent="0.5">
      <c r="A39" s="56"/>
      <c r="B39" s="58" t="s">
        <v>97</v>
      </c>
      <c r="C39" s="59" t="s">
        <v>4675</v>
      </c>
      <c r="D39" s="59" t="s">
        <v>29</v>
      </c>
      <c r="E39" s="58" t="s">
        <v>4652</v>
      </c>
      <c r="H39" s="43" t="str">
        <f>select!E45</f>
        <v/>
      </c>
      <c r="I39" s="43">
        <f>select!C45</f>
        <v>0</v>
      </c>
      <c r="J39" s="43">
        <v>0</v>
      </c>
      <c r="K39" s="43">
        <v>0</v>
      </c>
      <c r="Q39" s="46" t="s">
        <v>4668</v>
      </c>
      <c r="R39" s="42" t="str">
        <f t="shared" si="11"/>
        <v>カテゴリー</v>
      </c>
      <c r="S39" s="46" t="s">
        <v>4661</v>
      </c>
      <c r="T39" s="46" t="str">
        <f t="shared" si="5"/>
        <v/>
      </c>
      <c r="U39" s="46" t="s">
        <v>4660</v>
      </c>
      <c r="V39" s="42" t="str">
        <f t="shared" si="12"/>
        <v>名称</v>
      </c>
      <c r="W39" s="46" t="s">
        <v>4661</v>
      </c>
      <c r="X39" s="42">
        <f t="shared" si="6"/>
        <v>0</v>
      </c>
      <c r="Y39" s="46" t="s">
        <v>4660</v>
      </c>
      <c r="Z39" s="42" t="str">
        <f t="shared" si="7"/>
        <v>コード</v>
      </c>
      <c r="AA39" s="46" t="s">
        <v>4661</v>
      </c>
      <c r="AB39" s="42">
        <f t="shared" si="8"/>
        <v>0</v>
      </c>
      <c r="AC39" s="46" t="s">
        <v>4660</v>
      </c>
      <c r="AD39" s="42" t="s">
        <v>4652</v>
      </c>
      <c r="AE39" s="46" t="s">
        <v>4662</v>
      </c>
      <c r="AF39" s="46">
        <f t="shared" si="9"/>
        <v>0</v>
      </c>
      <c r="AG39" s="46" t="s">
        <v>4669</v>
      </c>
      <c r="AH39" s="46"/>
      <c r="AI39" s="42" t="str">
        <f t="shared" si="10"/>
        <v>{"カテゴリー":"","名称":"0","コード":"0","値":0},</v>
      </c>
    </row>
    <row r="40" spans="1:35" ht="18.600000000000001" customHeight="1" thickBot="1" x14ac:dyDescent="0.5">
      <c r="A40" s="56"/>
      <c r="B40" s="58" t="s">
        <v>97</v>
      </c>
      <c r="C40" s="59" t="s">
        <v>4675</v>
      </c>
      <c r="D40" s="59" t="s">
        <v>29</v>
      </c>
      <c r="E40" s="58" t="s">
        <v>4652</v>
      </c>
      <c r="H40" s="43" t="str">
        <f>select!E46</f>
        <v/>
      </c>
      <c r="I40" s="43">
        <f>select!C46</f>
        <v>0</v>
      </c>
      <c r="J40" s="43">
        <v>0</v>
      </c>
      <c r="K40" s="43">
        <v>0</v>
      </c>
      <c r="Q40" s="46" t="s">
        <v>4668</v>
      </c>
      <c r="R40" s="42" t="str">
        <f t="shared" si="11"/>
        <v>カテゴリー</v>
      </c>
      <c r="S40" s="46" t="s">
        <v>4661</v>
      </c>
      <c r="T40" s="46" t="str">
        <f t="shared" si="5"/>
        <v/>
      </c>
      <c r="U40" s="46" t="s">
        <v>4660</v>
      </c>
      <c r="V40" s="42" t="str">
        <f t="shared" si="12"/>
        <v>名称</v>
      </c>
      <c r="W40" s="46" t="s">
        <v>4661</v>
      </c>
      <c r="X40" s="42">
        <f t="shared" si="6"/>
        <v>0</v>
      </c>
      <c r="Y40" s="46" t="s">
        <v>4660</v>
      </c>
      <c r="Z40" s="42" t="str">
        <f t="shared" si="7"/>
        <v>コード</v>
      </c>
      <c r="AA40" s="46" t="s">
        <v>4661</v>
      </c>
      <c r="AB40" s="42">
        <f t="shared" si="8"/>
        <v>0</v>
      </c>
      <c r="AC40" s="46" t="s">
        <v>4660</v>
      </c>
      <c r="AD40" s="42" t="s">
        <v>4652</v>
      </c>
      <c r="AE40" s="46" t="s">
        <v>4662</v>
      </c>
      <c r="AF40" s="46">
        <f t="shared" si="9"/>
        <v>0</v>
      </c>
      <c r="AG40" s="46" t="s">
        <v>4669</v>
      </c>
      <c r="AH40" s="46"/>
      <c r="AI40" s="42" t="str">
        <f t="shared" si="10"/>
        <v>{"カテゴリー":"","名称":"0","コード":"0","値":0},</v>
      </c>
    </row>
    <row r="41" spans="1:35" ht="18.600000000000001" customHeight="1" thickBot="1" x14ac:dyDescent="0.5">
      <c r="A41" s="56"/>
      <c r="B41" s="58" t="s">
        <v>97</v>
      </c>
      <c r="C41" s="59" t="s">
        <v>4675</v>
      </c>
      <c r="D41" s="59" t="s">
        <v>29</v>
      </c>
      <c r="E41" s="58" t="s">
        <v>4652</v>
      </c>
      <c r="H41" s="43" t="str">
        <f>select!E47</f>
        <v/>
      </c>
      <c r="I41" s="43">
        <f>select!C47</f>
        <v>0</v>
      </c>
      <c r="J41" s="43">
        <v>0</v>
      </c>
      <c r="K41" s="43">
        <v>0</v>
      </c>
      <c r="Q41" s="46" t="s">
        <v>4668</v>
      </c>
      <c r="R41" s="42" t="str">
        <f t="shared" si="11"/>
        <v>カテゴリー</v>
      </c>
      <c r="S41" s="46" t="s">
        <v>4661</v>
      </c>
      <c r="T41" s="46" t="str">
        <f t="shared" si="5"/>
        <v/>
      </c>
      <c r="U41" s="46" t="s">
        <v>4660</v>
      </c>
      <c r="V41" s="42" t="str">
        <f t="shared" si="12"/>
        <v>名称</v>
      </c>
      <c r="W41" s="46" t="s">
        <v>4661</v>
      </c>
      <c r="X41" s="42">
        <f t="shared" si="6"/>
        <v>0</v>
      </c>
      <c r="Y41" s="46" t="s">
        <v>4660</v>
      </c>
      <c r="Z41" s="42" t="str">
        <f t="shared" si="7"/>
        <v>コード</v>
      </c>
      <c r="AA41" s="46" t="s">
        <v>4661</v>
      </c>
      <c r="AB41" s="42">
        <f t="shared" si="8"/>
        <v>0</v>
      </c>
      <c r="AC41" s="46" t="s">
        <v>4660</v>
      </c>
      <c r="AD41" s="42" t="s">
        <v>4652</v>
      </c>
      <c r="AE41" s="46" t="s">
        <v>4662</v>
      </c>
      <c r="AF41" s="46">
        <f t="shared" si="9"/>
        <v>0</v>
      </c>
      <c r="AG41" s="46" t="s">
        <v>4669</v>
      </c>
      <c r="AH41" s="46"/>
      <c r="AI41" s="42" t="str">
        <f t="shared" si="10"/>
        <v>{"カテゴリー":"","名称":"0","コード":"0","値":0},</v>
      </c>
    </row>
    <row r="42" spans="1:35" ht="18.600000000000001" customHeight="1" thickBot="1" x14ac:dyDescent="0.5">
      <c r="A42" s="56"/>
      <c r="B42" s="58" t="s">
        <v>97</v>
      </c>
      <c r="C42" s="59" t="s">
        <v>4675</v>
      </c>
      <c r="D42" s="59" t="s">
        <v>29</v>
      </c>
      <c r="E42" s="58" t="s">
        <v>4652</v>
      </c>
      <c r="H42" s="43" t="str">
        <f>select!E48</f>
        <v/>
      </c>
      <c r="I42" s="43">
        <f>select!C48</f>
        <v>0</v>
      </c>
      <c r="J42" s="43">
        <v>0</v>
      </c>
      <c r="K42" s="43">
        <v>0</v>
      </c>
      <c r="Q42" s="46" t="s">
        <v>4668</v>
      </c>
      <c r="R42" s="42" t="str">
        <f t="shared" si="11"/>
        <v>カテゴリー</v>
      </c>
      <c r="S42" s="46" t="s">
        <v>4661</v>
      </c>
      <c r="T42" s="46" t="str">
        <f t="shared" si="5"/>
        <v/>
      </c>
      <c r="U42" s="46" t="s">
        <v>4660</v>
      </c>
      <c r="V42" s="42" t="str">
        <f t="shared" si="12"/>
        <v>名称</v>
      </c>
      <c r="W42" s="46" t="s">
        <v>4661</v>
      </c>
      <c r="X42" s="42">
        <f t="shared" si="6"/>
        <v>0</v>
      </c>
      <c r="Y42" s="46" t="s">
        <v>4660</v>
      </c>
      <c r="Z42" s="42" t="str">
        <f t="shared" si="7"/>
        <v>コード</v>
      </c>
      <c r="AA42" s="46" t="s">
        <v>4661</v>
      </c>
      <c r="AB42" s="42">
        <f t="shared" si="8"/>
        <v>0</v>
      </c>
      <c r="AC42" s="46" t="s">
        <v>4660</v>
      </c>
      <c r="AD42" s="42" t="s">
        <v>4652</v>
      </c>
      <c r="AE42" s="46" t="s">
        <v>4662</v>
      </c>
      <c r="AF42" s="46">
        <f t="shared" si="9"/>
        <v>0</v>
      </c>
      <c r="AG42" s="46" t="s">
        <v>4669</v>
      </c>
      <c r="AH42" s="46"/>
      <c r="AI42" s="42" t="str">
        <f t="shared" si="10"/>
        <v>{"カテゴリー":"","名称":"0","コード":"0","値":0},</v>
      </c>
    </row>
    <row r="43" spans="1:35" ht="18.600000000000001" customHeight="1" thickBot="1" x14ac:dyDescent="0.5">
      <c r="A43" s="56"/>
      <c r="B43" s="58" t="s">
        <v>97</v>
      </c>
      <c r="C43" s="59" t="s">
        <v>4675</v>
      </c>
      <c r="D43" s="59" t="s">
        <v>29</v>
      </c>
      <c r="E43" s="58" t="s">
        <v>4652</v>
      </c>
      <c r="H43" s="43" t="str">
        <f>select!E49</f>
        <v/>
      </c>
      <c r="I43" s="43">
        <f>select!C49</f>
        <v>0</v>
      </c>
      <c r="J43" s="43">
        <v>0</v>
      </c>
      <c r="K43" s="43">
        <v>0</v>
      </c>
      <c r="Q43" s="46" t="s">
        <v>4668</v>
      </c>
      <c r="R43" s="42" t="str">
        <f t="shared" si="11"/>
        <v>カテゴリー</v>
      </c>
      <c r="S43" s="46" t="s">
        <v>4661</v>
      </c>
      <c r="T43" s="46" t="str">
        <f t="shared" si="5"/>
        <v/>
      </c>
      <c r="U43" s="46" t="s">
        <v>4660</v>
      </c>
      <c r="V43" s="42" t="str">
        <f t="shared" si="12"/>
        <v>名称</v>
      </c>
      <c r="W43" s="46" t="s">
        <v>4661</v>
      </c>
      <c r="X43" s="42">
        <f t="shared" si="6"/>
        <v>0</v>
      </c>
      <c r="Y43" s="46" t="s">
        <v>4660</v>
      </c>
      <c r="Z43" s="42" t="str">
        <f t="shared" si="7"/>
        <v>コード</v>
      </c>
      <c r="AA43" s="46" t="s">
        <v>4661</v>
      </c>
      <c r="AB43" s="42">
        <f t="shared" si="8"/>
        <v>0</v>
      </c>
      <c r="AC43" s="46" t="s">
        <v>4660</v>
      </c>
      <c r="AD43" s="42" t="s">
        <v>4652</v>
      </c>
      <c r="AE43" s="46" t="s">
        <v>4662</v>
      </c>
      <c r="AF43" s="46">
        <f t="shared" si="9"/>
        <v>0</v>
      </c>
      <c r="AG43" s="46" t="s">
        <v>4669</v>
      </c>
      <c r="AH43" s="46"/>
      <c r="AI43" s="42" t="str">
        <f t="shared" si="10"/>
        <v>{"カテゴリー":"","名称":"0","コード":"0","値":0},</v>
      </c>
    </row>
    <row r="44" spans="1:35" ht="18.600000000000001" customHeight="1" thickBot="1" x14ac:dyDescent="0.5">
      <c r="A44" s="56"/>
      <c r="B44" s="58" t="s">
        <v>97</v>
      </c>
      <c r="C44" s="59" t="s">
        <v>4675</v>
      </c>
      <c r="D44" s="59" t="s">
        <v>29</v>
      </c>
      <c r="E44" s="58" t="s">
        <v>4652</v>
      </c>
      <c r="H44" s="43" t="str">
        <f>select!E50</f>
        <v/>
      </c>
      <c r="I44" s="43">
        <f>select!C50</f>
        <v>0</v>
      </c>
      <c r="J44" s="43">
        <v>0</v>
      </c>
      <c r="K44" s="43">
        <v>0</v>
      </c>
      <c r="Q44" s="46" t="s">
        <v>4668</v>
      </c>
      <c r="R44" s="42" t="str">
        <f t="shared" si="11"/>
        <v>カテゴリー</v>
      </c>
      <c r="S44" s="46" t="s">
        <v>4661</v>
      </c>
      <c r="T44" s="46" t="str">
        <f t="shared" si="5"/>
        <v/>
      </c>
      <c r="U44" s="46" t="s">
        <v>4660</v>
      </c>
      <c r="V44" s="42" t="str">
        <f t="shared" si="12"/>
        <v>名称</v>
      </c>
      <c r="W44" s="46" t="s">
        <v>4661</v>
      </c>
      <c r="X44" s="42">
        <f t="shared" si="6"/>
        <v>0</v>
      </c>
      <c r="Y44" s="46" t="s">
        <v>4660</v>
      </c>
      <c r="Z44" s="42" t="str">
        <f t="shared" si="7"/>
        <v>コード</v>
      </c>
      <c r="AA44" s="46" t="s">
        <v>4661</v>
      </c>
      <c r="AB44" s="42">
        <f t="shared" si="8"/>
        <v>0</v>
      </c>
      <c r="AC44" s="46" t="s">
        <v>4660</v>
      </c>
      <c r="AD44" s="42" t="s">
        <v>4652</v>
      </c>
      <c r="AE44" s="46" t="s">
        <v>4662</v>
      </c>
      <c r="AF44" s="46">
        <f t="shared" si="9"/>
        <v>0</v>
      </c>
      <c r="AG44" s="46" t="s">
        <v>4669</v>
      </c>
      <c r="AH44" s="46"/>
      <c r="AI44" s="42" t="str">
        <f t="shared" si="10"/>
        <v>{"カテゴリー":"","名称":"0","コード":"0","値":0},</v>
      </c>
    </row>
    <row r="45" spans="1:35" ht="18.600000000000001" customHeight="1" thickBot="1" x14ac:dyDescent="0.5">
      <c r="A45" s="56"/>
      <c r="B45" s="58" t="s">
        <v>97</v>
      </c>
      <c r="C45" s="59" t="s">
        <v>4675</v>
      </c>
      <c r="D45" s="59" t="s">
        <v>29</v>
      </c>
      <c r="E45" s="58" t="s">
        <v>4652</v>
      </c>
      <c r="H45" s="43" t="str">
        <f>select!E51</f>
        <v/>
      </c>
      <c r="I45" s="43">
        <f>select!C51</f>
        <v>0</v>
      </c>
      <c r="J45" s="43">
        <v>0</v>
      </c>
      <c r="K45" s="43">
        <v>0</v>
      </c>
      <c r="Q45" s="46" t="s">
        <v>4668</v>
      </c>
      <c r="R45" s="42" t="str">
        <f t="shared" si="11"/>
        <v>カテゴリー</v>
      </c>
      <c r="S45" s="46" t="s">
        <v>4661</v>
      </c>
      <c r="T45" s="46" t="str">
        <f t="shared" si="5"/>
        <v/>
      </c>
      <c r="U45" s="46" t="s">
        <v>4660</v>
      </c>
      <c r="V45" s="42" t="str">
        <f t="shared" si="12"/>
        <v>名称</v>
      </c>
      <c r="W45" s="46" t="s">
        <v>4661</v>
      </c>
      <c r="X45" s="42">
        <f t="shared" si="6"/>
        <v>0</v>
      </c>
      <c r="Y45" s="46" t="s">
        <v>4660</v>
      </c>
      <c r="Z45" s="42" t="str">
        <f t="shared" si="7"/>
        <v>コード</v>
      </c>
      <c r="AA45" s="46" t="s">
        <v>4661</v>
      </c>
      <c r="AB45" s="42">
        <f t="shared" si="8"/>
        <v>0</v>
      </c>
      <c r="AC45" s="46" t="s">
        <v>4660</v>
      </c>
      <c r="AD45" s="42" t="s">
        <v>4652</v>
      </c>
      <c r="AE45" s="46" t="s">
        <v>4662</v>
      </c>
      <c r="AF45" s="46">
        <f t="shared" si="9"/>
        <v>0</v>
      </c>
      <c r="AG45" s="46" t="s">
        <v>4669</v>
      </c>
      <c r="AH45" s="46"/>
      <c r="AI45" s="42" t="str">
        <f t="shared" si="10"/>
        <v>{"カテゴリー":"","名称":"0","コード":"0","値":0},</v>
      </c>
    </row>
    <row r="46" spans="1:35" ht="18.600000000000001" customHeight="1" thickBot="1" x14ac:dyDescent="0.5">
      <c r="A46" s="56"/>
      <c r="B46" s="58" t="s">
        <v>97</v>
      </c>
      <c r="C46" s="59" t="s">
        <v>4675</v>
      </c>
      <c r="D46" s="59" t="s">
        <v>29</v>
      </c>
      <c r="E46" s="58" t="s">
        <v>4652</v>
      </c>
      <c r="H46" s="43" t="str">
        <f>select!E52</f>
        <v/>
      </c>
      <c r="I46" s="43">
        <f>select!C52</f>
        <v>0</v>
      </c>
      <c r="J46" s="43">
        <v>0</v>
      </c>
      <c r="K46" s="43">
        <v>0</v>
      </c>
      <c r="Q46" s="46" t="s">
        <v>4668</v>
      </c>
      <c r="R46" s="42" t="str">
        <f t="shared" si="11"/>
        <v>カテゴリー</v>
      </c>
      <c r="S46" s="46" t="s">
        <v>4661</v>
      </c>
      <c r="T46" s="46" t="str">
        <f t="shared" si="5"/>
        <v/>
      </c>
      <c r="U46" s="46" t="s">
        <v>4660</v>
      </c>
      <c r="V46" s="42" t="str">
        <f t="shared" si="12"/>
        <v>名称</v>
      </c>
      <c r="W46" s="46" t="s">
        <v>4661</v>
      </c>
      <c r="X46" s="42">
        <f t="shared" si="6"/>
        <v>0</v>
      </c>
      <c r="Y46" s="46" t="s">
        <v>4660</v>
      </c>
      <c r="Z46" s="42" t="str">
        <f t="shared" si="7"/>
        <v>コード</v>
      </c>
      <c r="AA46" s="46" t="s">
        <v>4661</v>
      </c>
      <c r="AB46" s="42">
        <f t="shared" si="8"/>
        <v>0</v>
      </c>
      <c r="AC46" s="46" t="s">
        <v>4660</v>
      </c>
      <c r="AD46" s="42" t="s">
        <v>4652</v>
      </c>
      <c r="AE46" s="46" t="s">
        <v>4662</v>
      </c>
      <c r="AF46" s="46">
        <f t="shared" si="9"/>
        <v>0</v>
      </c>
      <c r="AG46" s="46" t="s">
        <v>4669</v>
      </c>
      <c r="AH46" s="46"/>
      <c r="AI46" s="42" t="str">
        <f t="shared" si="10"/>
        <v>{"カテゴリー":"","名称":"0","コード":"0","値":0},</v>
      </c>
    </row>
    <row r="47" spans="1:35" ht="18.600000000000001" customHeight="1" thickBot="1" x14ac:dyDescent="0.5">
      <c r="A47" s="56"/>
      <c r="B47" s="58" t="s">
        <v>97</v>
      </c>
      <c r="C47" s="59" t="s">
        <v>4675</v>
      </c>
      <c r="D47" s="59" t="s">
        <v>29</v>
      </c>
      <c r="E47" s="58" t="s">
        <v>4652</v>
      </c>
      <c r="H47" s="43" t="str">
        <f>select!E53</f>
        <v/>
      </c>
      <c r="I47" s="43">
        <f>select!C53</f>
        <v>0</v>
      </c>
      <c r="J47" s="43">
        <v>0</v>
      </c>
      <c r="K47" s="43">
        <v>0</v>
      </c>
      <c r="Q47" s="46" t="s">
        <v>4668</v>
      </c>
      <c r="R47" s="42" t="str">
        <f t="shared" si="11"/>
        <v>カテゴリー</v>
      </c>
      <c r="S47" s="46" t="s">
        <v>4661</v>
      </c>
      <c r="T47" s="46" t="str">
        <f t="shared" si="5"/>
        <v/>
      </c>
      <c r="U47" s="46" t="s">
        <v>4660</v>
      </c>
      <c r="V47" s="42" t="str">
        <f t="shared" si="12"/>
        <v>名称</v>
      </c>
      <c r="W47" s="46" t="s">
        <v>4661</v>
      </c>
      <c r="X47" s="42">
        <f t="shared" si="6"/>
        <v>0</v>
      </c>
      <c r="Y47" s="46" t="s">
        <v>4660</v>
      </c>
      <c r="Z47" s="42" t="str">
        <f t="shared" si="7"/>
        <v>コード</v>
      </c>
      <c r="AA47" s="46" t="s">
        <v>4661</v>
      </c>
      <c r="AB47" s="42">
        <f t="shared" si="8"/>
        <v>0</v>
      </c>
      <c r="AC47" s="46" t="s">
        <v>4660</v>
      </c>
      <c r="AD47" s="42" t="s">
        <v>4652</v>
      </c>
      <c r="AE47" s="46" t="s">
        <v>4662</v>
      </c>
      <c r="AF47" s="46">
        <f t="shared" si="9"/>
        <v>0</v>
      </c>
      <c r="AG47" s="46" t="s">
        <v>4669</v>
      </c>
      <c r="AH47" s="46"/>
      <c r="AI47" s="42" t="str">
        <f t="shared" si="10"/>
        <v>{"カテゴリー":"","名称":"0","コード":"0","値":0},</v>
      </c>
    </row>
    <row r="48" spans="1:35" ht="18.600000000000001" customHeight="1" thickBot="1" x14ac:dyDescent="0.5">
      <c r="A48" s="56"/>
      <c r="B48" s="58" t="s">
        <v>97</v>
      </c>
      <c r="C48" s="59" t="s">
        <v>4675</v>
      </c>
      <c r="D48" s="59" t="s">
        <v>29</v>
      </c>
      <c r="E48" s="58" t="s">
        <v>4652</v>
      </c>
      <c r="H48" s="43" t="str">
        <f>select!E54</f>
        <v/>
      </c>
      <c r="I48" s="43">
        <f>select!C54</f>
        <v>0</v>
      </c>
      <c r="J48" s="43">
        <v>0</v>
      </c>
      <c r="K48" s="43">
        <v>0</v>
      </c>
      <c r="Q48" s="46" t="s">
        <v>4668</v>
      </c>
      <c r="R48" s="42" t="str">
        <f t="shared" si="11"/>
        <v>カテゴリー</v>
      </c>
      <c r="S48" s="46" t="s">
        <v>4661</v>
      </c>
      <c r="T48" s="46" t="str">
        <f t="shared" ref="T48:T66" si="13">H48</f>
        <v/>
      </c>
      <c r="U48" s="46" t="s">
        <v>4660</v>
      </c>
      <c r="V48" s="42" t="str">
        <f t="shared" si="12"/>
        <v>名称</v>
      </c>
      <c r="W48" s="46" t="s">
        <v>4661</v>
      </c>
      <c r="X48" s="42">
        <f t="shared" ref="X48:X66" si="14">I48</f>
        <v>0</v>
      </c>
      <c r="Y48" s="46" t="s">
        <v>4660</v>
      </c>
      <c r="Z48" s="42" t="str">
        <f t="shared" ref="Z48:Z66" si="15">D48</f>
        <v>コード</v>
      </c>
      <c r="AA48" s="46" t="s">
        <v>4661</v>
      </c>
      <c r="AB48" s="42">
        <f t="shared" ref="AB48:AB66" si="16">J48</f>
        <v>0</v>
      </c>
      <c r="AC48" s="46" t="s">
        <v>4660</v>
      </c>
      <c r="AD48" s="42" t="s">
        <v>4652</v>
      </c>
      <c r="AE48" s="46" t="s">
        <v>4662</v>
      </c>
      <c r="AF48" s="46">
        <f t="shared" ref="AF48:AF66" si="17">K48</f>
        <v>0</v>
      </c>
      <c r="AG48" s="46" t="s">
        <v>4669</v>
      </c>
      <c r="AH48" s="46"/>
      <c r="AI48" s="42" t="str">
        <f t="shared" ref="AI48:AI66" si="18">M48&amp;N48&amp;O48&amp;P48&amp;Q48&amp;R48&amp;S48&amp;T48&amp;U48&amp;V48&amp;W48&amp;X48&amp;Y48&amp;Z48&amp;AA48&amp;AB48&amp;AC48&amp;AD48&amp;AE48&amp;AF48&amp;AG48</f>
        <v>{"カテゴリー":"","名称":"0","コード":"0","値":0},</v>
      </c>
    </row>
    <row r="49" spans="1:35" ht="18.600000000000001" customHeight="1" thickBot="1" x14ac:dyDescent="0.5">
      <c r="A49" s="56"/>
      <c r="B49" s="58" t="s">
        <v>97</v>
      </c>
      <c r="C49" s="59" t="s">
        <v>4675</v>
      </c>
      <c r="D49" s="59" t="s">
        <v>29</v>
      </c>
      <c r="E49" s="58" t="s">
        <v>4652</v>
      </c>
      <c r="H49" s="43" t="str">
        <f>select!E55</f>
        <v/>
      </c>
      <c r="I49" s="43">
        <f>select!C55</f>
        <v>0</v>
      </c>
      <c r="J49" s="43">
        <v>0</v>
      </c>
      <c r="K49" s="43">
        <v>0</v>
      </c>
      <c r="Q49" s="46" t="s">
        <v>4668</v>
      </c>
      <c r="R49" s="42" t="str">
        <f t="shared" si="11"/>
        <v>カテゴリー</v>
      </c>
      <c r="S49" s="46" t="s">
        <v>4661</v>
      </c>
      <c r="T49" s="46" t="str">
        <f t="shared" si="13"/>
        <v/>
      </c>
      <c r="U49" s="46" t="s">
        <v>4660</v>
      </c>
      <c r="V49" s="42" t="str">
        <f t="shared" si="12"/>
        <v>名称</v>
      </c>
      <c r="W49" s="46" t="s">
        <v>4661</v>
      </c>
      <c r="X49" s="42">
        <f t="shared" si="14"/>
        <v>0</v>
      </c>
      <c r="Y49" s="46" t="s">
        <v>4660</v>
      </c>
      <c r="Z49" s="42" t="str">
        <f t="shared" si="15"/>
        <v>コード</v>
      </c>
      <c r="AA49" s="46" t="s">
        <v>4661</v>
      </c>
      <c r="AB49" s="42">
        <f t="shared" si="16"/>
        <v>0</v>
      </c>
      <c r="AC49" s="46" t="s">
        <v>4660</v>
      </c>
      <c r="AD49" s="42" t="s">
        <v>4652</v>
      </c>
      <c r="AE49" s="46" t="s">
        <v>4662</v>
      </c>
      <c r="AF49" s="46">
        <f t="shared" si="17"/>
        <v>0</v>
      </c>
      <c r="AG49" s="46" t="s">
        <v>4669</v>
      </c>
      <c r="AH49" s="46"/>
      <c r="AI49" s="42" t="str">
        <f t="shared" si="18"/>
        <v>{"カテゴリー":"","名称":"0","コード":"0","値":0},</v>
      </c>
    </row>
    <row r="50" spans="1:35" ht="18.600000000000001" customHeight="1" thickBot="1" x14ac:dyDescent="0.5">
      <c r="A50" s="56"/>
      <c r="B50" s="58" t="s">
        <v>97</v>
      </c>
      <c r="C50" s="59" t="s">
        <v>4675</v>
      </c>
      <c r="D50" s="59" t="s">
        <v>29</v>
      </c>
      <c r="E50" s="58" t="s">
        <v>4652</v>
      </c>
      <c r="H50" s="43" t="str">
        <f>select!E56</f>
        <v/>
      </c>
      <c r="I50" s="43">
        <f>select!C56</f>
        <v>0</v>
      </c>
      <c r="J50" s="43">
        <v>0</v>
      </c>
      <c r="K50" s="43">
        <v>0</v>
      </c>
      <c r="Q50" s="46" t="s">
        <v>4668</v>
      </c>
      <c r="R50" s="42" t="str">
        <f t="shared" si="11"/>
        <v>カテゴリー</v>
      </c>
      <c r="S50" s="46" t="s">
        <v>4661</v>
      </c>
      <c r="T50" s="46" t="str">
        <f t="shared" si="13"/>
        <v/>
      </c>
      <c r="U50" s="46" t="s">
        <v>4660</v>
      </c>
      <c r="V50" s="42" t="str">
        <f t="shared" si="12"/>
        <v>名称</v>
      </c>
      <c r="W50" s="46" t="s">
        <v>4661</v>
      </c>
      <c r="X50" s="42">
        <f t="shared" si="14"/>
        <v>0</v>
      </c>
      <c r="Y50" s="46" t="s">
        <v>4660</v>
      </c>
      <c r="Z50" s="42" t="str">
        <f t="shared" si="15"/>
        <v>コード</v>
      </c>
      <c r="AA50" s="46" t="s">
        <v>4661</v>
      </c>
      <c r="AB50" s="42">
        <f t="shared" si="16"/>
        <v>0</v>
      </c>
      <c r="AC50" s="46" t="s">
        <v>4660</v>
      </c>
      <c r="AD50" s="42" t="s">
        <v>4652</v>
      </c>
      <c r="AE50" s="46" t="s">
        <v>4662</v>
      </c>
      <c r="AF50" s="46">
        <f t="shared" si="17"/>
        <v>0</v>
      </c>
      <c r="AG50" s="46" t="s">
        <v>4669</v>
      </c>
      <c r="AH50" s="46"/>
      <c r="AI50" s="42" t="str">
        <f t="shared" si="18"/>
        <v>{"カテゴリー":"","名称":"0","コード":"0","値":0},</v>
      </c>
    </row>
    <row r="51" spans="1:35" ht="18.600000000000001" customHeight="1" thickBot="1" x14ac:dyDescent="0.5">
      <c r="A51" s="56"/>
      <c r="B51" s="58" t="s">
        <v>97</v>
      </c>
      <c r="C51" s="59" t="s">
        <v>4675</v>
      </c>
      <c r="D51" s="59" t="s">
        <v>29</v>
      </c>
      <c r="E51" s="58" t="s">
        <v>4652</v>
      </c>
      <c r="H51" s="43">
        <f>select!E57</f>
        <v>0</v>
      </c>
      <c r="I51" s="43">
        <f>select!C57</f>
        <v>0</v>
      </c>
      <c r="J51" s="43">
        <v>0</v>
      </c>
      <c r="K51" s="43">
        <v>0</v>
      </c>
      <c r="Q51" s="46" t="s">
        <v>4668</v>
      </c>
      <c r="R51" s="42" t="str">
        <f t="shared" si="11"/>
        <v>カテゴリー</v>
      </c>
      <c r="S51" s="46" t="s">
        <v>4661</v>
      </c>
      <c r="T51" s="46">
        <f t="shared" si="13"/>
        <v>0</v>
      </c>
      <c r="U51" s="46" t="s">
        <v>4660</v>
      </c>
      <c r="V51" s="42" t="str">
        <f t="shared" si="12"/>
        <v>名称</v>
      </c>
      <c r="W51" s="46" t="s">
        <v>4661</v>
      </c>
      <c r="X51" s="42">
        <f t="shared" si="14"/>
        <v>0</v>
      </c>
      <c r="Y51" s="46" t="s">
        <v>4660</v>
      </c>
      <c r="Z51" s="42" t="str">
        <f t="shared" si="15"/>
        <v>コード</v>
      </c>
      <c r="AA51" s="46" t="s">
        <v>4661</v>
      </c>
      <c r="AB51" s="42">
        <f t="shared" si="16"/>
        <v>0</v>
      </c>
      <c r="AC51" s="46" t="s">
        <v>4660</v>
      </c>
      <c r="AD51" s="42" t="s">
        <v>4652</v>
      </c>
      <c r="AE51" s="46" t="s">
        <v>4662</v>
      </c>
      <c r="AF51" s="46">
        <f t="shared" si="17"/>
        <v>0</v>
      </c>
      <c r="AG51" s="46" t="s">
        <v>4669</v>
      </c>
      <c r="AH51" s="46"/>
      <c r="AI51" s="42" t="str">
        <f t="shared" si="18"/>
        <v>{"カテゴリー":"0","名称":"0","コード":"0","値":0},</v>
      </c>
    </row>
    <row r="52" spans="1:35" ht="18.600000000000001" customHeight="1" thickBot="1" x14ac:dyDescent="0.5">
      <c r="A52" s="56"/>
      <c r="B52" s="58" t="s">
        <v>97</v>
      </c>
      <c r="C52" s="59" t="s">
        <v>4675</v>
      </c>
      <c r="D52" s="59" t="s">
        <v>29</v>
      </c>
      <c r="E52" s="58" t="s">
        <v>4652</v>
      </c>
      <c r="H52" s="43">
        <f>select!E58</f>
        <v>0</v>
      </c>
      <c r="I52" s="43" t="str">
        <f>select!C58</f>
        <v>再生品</v>
      </c>
      <c r="J52" s="43">
        <v>0</v>
      </c>
      <c r="K52" s="43">
        <v>0</v>
      </c>
      <c r="Q52" s="46" t="s">
        <v>4668</v>
      </c>
      <c r="R52" s="42" t="str">
        <f t="shared" si="11"/>
        <v>カテゴリー</v>
      </c>
      <c r="S52" s="46" t="s">
        <v>4661</v>
      </c>
      <c r="T52" s="46">
        <f t="shared" si="13"/>
        <v>0</v>
      </c>
      <c r="U52" s="46" t="s">
        <v>4660</v>
      </c>
      <c r="V52" s="42" t="str">
        <f t="shared" si="12"/>
        <v>名称</v>
      </c>
      <c r="W52" s="46" t="s">
        <v>4661</v>
      </c>
      <c r="X52" s="42" t="str">
        <f t="shared" si="14"/>
        <v>再生品</v>
      </c>
      <c r="Y52" s="46" t="s">
        <v>4660</v>
      </c>
      <c r="Z52" s="42" t="str">
        <f t="shared" si="15"/>
        <v>コード</v>
      </c>
      <c r="AA52" s="46" t="s">
        <v>4661</v>
      </c>
      <c r="AB52" s="42">
        <f t="shared" si="16"/>
        <v>0</v>
      </c>
      <c r="AC52" s="46" t="s">
        <v>4660</v>
      </c>
      <c r="AD52" s="42" t="s">
        <v>4652</v>
      </c>
      <c r="AE52" s="46" t="s">
        <v>4662</v>
      </c>
      <c r="AF52" s="46">
        <f t="shared" si="17"/>
        <v>0</v>
      </c>
      <c r="AG52" s="46" t="s">
        <v>4669</v>
      </c>
      <c r="AH52" s="46"/>
      <c r="AI52" s="42" t="str">
        <f t="shared" si="18"/>
        <v>{"カテゴリー":"0","名称":"再生品","コード":"0","値":0},</v>
      </c>
    </row>
    <row r="53" spans="1:35" ht="18.600000000000001" customHeight="1" thickBot="1" x14ac:dyDescent="0.5">
      <c r="A53" s="56"/>
      <c r="B53" s="58" t="s">
        <v>97</v>
      </c>
      <c r="C53" s="59" t="s">
        <v>4675</v>
      </c>
      <c r="D53" s="59" t="s">
        <v>29</v>
      </c>
      <c r="E53" s="58" t="s">
        <v>4652</v>
      </c>
      <c r="H53" s="43">
        <f>select!E59</f>
        <v>0</v>
      </c>
      <c r="I53" s="43" t="str">
        <f>select!C59</f>
        <v>瓶</v>
      </c>
      <c r="J53" s="43">
        <v>0</v>
      </c>
      <c r="K53" s="43">
        <v>0</v>
      </c>
      <c r="Q53" s="46" t="s">
        <v>4668</v>
      </c>
      <c r="R53" s="42" t="str">
        <f t="shared" si="11"/>
        <v>カテゴリー</v>
      </c>
      <c r="S53" s="46" t="s">
        <v>4661</v>
      </c>
      <c r="T53" s="46">
        <f t="shared" si="13"/>
        <v>0</v>
      </c>
      <c r="U53" s="46" t="s">
        <v>4660</v>
      </c>
      <c r="V53" s="42" t="str">
        <f t="shared" si="12"/>
        <v>名称</v>
      </c>
      <c r="W53" s="46" t="s">
        <v>4661</v>
      </c>
      <c r="X53" s="42" t="str">
        <f t="shared" si="14"/>
        <v>瓶</v>
      </c>
      <c r="Y53" s="46" t="s">
        <v>4660</v>
      </c>
      <c r="Z53" s="42" t="str">
        <f t="shared" si="15"/>
        <v>コード</v>
      </c>
      <c r="AA53" s="46" t="s">
        <v>4661</v>
      </c>
      <c r="AB53" s="42">
        <f t="shared" si="16"/>
        <v>0</v>
      </c>
      <c r="AC53" s="46" t="s">
        <v>4660</v>
      </c>
      <c r="AD53" s="42" t="s">
        <v>4652</v>
      </c>
      <c r="AE53" s="46" t="s">
        <v>4662</v>
      </c>
      <c r="AF53" s="46">
        <f t="shared" si="17"/>
        <v>0</v>
      </c>
      <c r="AG53" s="46" t="s">
        <v>4669</v>
      </c>
      <c r="AH53" s="46"/>
      <c r="AI53" s="42" t="str">
        <f t="shared" si="18"/>
        <v>{"カテゴリー":"0","名称":"瓶","コード":"0","値":0},</v>
      </c>
    </row>
    <row r="54" spans="1:35" ht="18.600000000000001" customHeight="1" thickBot="1" x14ac:dyDescent="0.5">
      <c r="A54" s="56"/>
      <c r="B54" s="58" t="s">
        <v>97</v>
      </c>
      <c r="C54" s="59" t="s">
        <v>4675</v>
      </c>
      <c r="D54" s="59" t="s">
        <v>29</v>
      </c>
      <c r="E54" s="58" t="s">
        <v>4652</v>
      </c>
      <c r="H54" s="43">
        <f>select!E60</f>
        <v>0</v>
      </c>
      <c r="I54" s="43" t="str">
        <f>select!C60</f>
        <v>トレイ</v>
      </c>
      <c r="J54" s="43">
        <v>0</v>
      </c>
      <c r="K54" s="43">
        <v>0</v>
      </c>
      <c r="Q54" s="46" t="s">
        <v>4668</v>
      </c>
      <c r="R54" s="42" t="str">
        <f t="shared" si="11"/>
        <v>カテゴリー</v>
      </c>
      <c r="S54" s="46" t="s">
        <v>4661</v>
      </c>
      <c r="T54" s="46">
        <f t="shared" si="13"/>
        <v>0</v>
      </c>
      <c r="U54" s="46" t="s">
        <v>4660</v>
      </c>
      <c r="V54" s="42" t="str">
        <f t="shared" si="12"/>
        <v>名称</v>
      </c>
      <c r="W54" s="46" t="s">
        <v>4661</v>
      </c>
      <c r="X54" s="42" t="str">
        <f t="shared" si="14"/>
        <v>トレイ</v>
      </c>
      <c r="Y54" s="46" t="s">
        <v>4660</v>
      </c>
      <c r="Z54" s="42" t="str">
        <f t="shared" si="15"/>
        <v>コード</v>
      </c>
      <c r="AA54" s="46" t="s">
        <v>4661</v>
      </c>
      <c r="AB54" s="42">
        <f t="shared" si="16"/>
        <v>0</v>
      </c>
      <c r="AC54" s="46" t="s">
        <v>4660</v>
      </c>
      <c r="AD54" s="42" t="s">
        <v>4652</v>
      </c>
      <c r="AE54" s="46" t="s">
        <v>4662</v>
      </c>
      <c r="AF54" s="46">
        <f t="shared" si="17"/>
        <v>0</v>
      </c>
      <c r="AG54" s="46" t="s">
        <v>4669</v>
      </c>
      <c r="AH54" s="46"/>
      <c r="AI54" s="42" t="str">
        <f t="shared" si="18"/>
        <v>{"カテゴリー":"0","名称":"トレイ","コード":"0","値":0},</v>
      </c>
    </row>
    <row r="55" spans="1:35" ht="18.600000000000001" customHeight="1" thickBot="1" x14ac:dyDescent="0.5">
      <c r="A55" s="56"/>
      <c r="B55" s="58" t="s">
        <v>97</v>
      </c>
      <c r="C55" s="59" t="s">
        <v>4675</v>
      </c>
      <c r="D55" s="59" t="s">
        <v>29</v>
      </c>
      <c r="E55" s="58" t="s">
        <v>4652</v>
      </c>
      <c r="H55" s="43">
        <f>select!E61</f>
        <v>0</v>
      </c>
      <c r="I55" s="43">
        <f>select!C61</f>
        <v>0</v>
      </c>
      <c r="J55" s="43">
        <v>0</v>
      </c>
      <c r="K55" s="43">
        <v>0</v>
      </c>
      <c r="Q55" s="46" t="s">
        <v>4668</v>
      </c>
      <c r="R55" s="42" t="str">
        <f t="shared" si="11"/>
        <v>カテゴリー</v>
      </c>
      <c r="S55" s="46" t="s">
        <v>4661</v>
      </c>
      <c r="T55" s="46">
        <f t="shared" si="13"/>
        <v>0</v>
      </c>
      <c r="U55" s="46" t="s">
        <v>4660</v>
      </c>
      <c r="V55" s="42" t="str">
        <f t="shared" si="12"/>
        <v>名称</v>
      </c>
      <c r="W55" s="46" t="s">
        <v>4661</v>
      </c>
      <c r="X55" s="42">
        <f t="shared" si="14"/>
        <v>0</v>
      </c>
      <c r="Y55" s="46" t="s">
        <v>4660</v>
      </c>
      <c r="Z55" s="42" t="str">
        <f t="shared" si="15"/>
        <v>コード</v>
      </c>
      <c r="AA55" s="46" t="s">
        <v>4661</v>
      </c>
      <c r="AB55" s="42">
        <f t="shared" si="16"/>
        <v>0</v>
      </c>
      <c r="AC55" s="46" t="s">
        <v>4660</v>
      </c>
      <c r="AD55" s="42" t="s">
        <v>4652</v>
      </c>
      <c r="AE55" s="46" t="s">
        <v>4662</v>
      </c>
      <c r="AF55" s="46">
        <f t="shared" si="17"/>
        <v>0</v>
      </c>
      <c r="AG55" s="46" t="s">
        <v>4669</v>
      </c>
      <c r="AH55" s="46"/>
      <c r="AI55" s="42" t="str">
        <f t="shared" si="18"/>
        <v>{"カテゴリー":"0","名称":"0","コード":"0","値":0},</v>
      </c>
    </row>
    <row r="56" spans="1:35" ht="18.600000000000001" customHeight="1" thickBot="1" x14ac:dyDescent="0.5">
      <c r="A56" s="56"/>
      <c r="B56" s="58" t="s">
        <v>97</v>
      </c>
      <c r="C56" s="59" t="s">
        <v>4675</v>
      </c>
      <c r="D56" s="59" t="s">
        <v>29</v>
      </c>
      <c r="E56" s="58" t="s">
        <v>4652</v>
      </c>
      <c r="H56" s="43">
        <f>select!E62</f>
        <v>0</v>
      </c>
      <c r="I56" s="43">
        <f>select!C62</f>
        <v>0</v>
      </c>
      <c r="J56" s="43">
        <v>0</v>
      </c>
      <c r="K56" s="43">
        <v>0</v>
      </c>
      <c r="Q56" s="46" t="s">
        <v>4668</v>
      </c>
      <c r="R56" s="42" t="str">
        <f t="shared" si="11"/>
        <v>カテゴリー</v>
      </c>
      <c r="S56" s="46" t="s">
        <v>4661</v>
      </c>
      <c r="T56" s="46">
        <f t="shared" si="13"/>
        <v>0</v>
      </c>
      <c r="U56" s="46" t="s">
        <v>4660</v>
      </c>
      <c r="V56" s="42" t="str">
        <f t="shared" si="12"/>
        <v>名称</v>
      </c>
      <c r="W56" s="46" t="s">
        <v>4661</v>
      </c>
      <c r="X56" s="42">
        <f t="shared" si="14"/>
        <v>0</v>
      </c>
      <c r="Y56" s="46" t="s">
        <v>4660</v>
      </c>
      <c r="Z56" s="42" t="str">
        <f t="shared" si="15"/>
        <v>コード</v>
      </c>
      <c r="AA56" s="46" t="s">
        <v>4661</v>
      </c>
      <c r="AB56" s="42">
        <f t="shared" si="16"/>
        <v>0</v>
      </c>
      <c r="AC56" s="46" t="s">
        <v>4660</v>
      </c>
      <c r="AD56" s="42" t="s">
        <v>4652</v>
      </c>
      <c r="AE56" s="46" t="s">
        <v>4662</v>
      </c>
      <c r="AF56" s="46">
        <f t="shared" si="17"/>
        <v>0</v>
      </c>
      <c r="AG56" s="46" t="s">
        <v>4669</v>
      </c>
      <c r="AH56" s="46"/>
      <c r="AI56" s="42" t="str">
        <f t="shared" si="18"/>
        <v>{"カテゴリー":"0","名称":"0","コード":"0","値":0},</v>
      </c>
    </row>
    <row r="57" spans="1:35" ht="18.600000000000001" customHeight="1" thickBot="1" x14ac:dyDescent="0.5">
      <c r="A57" s="56"/>
      <c r="B57" s="58" t="s">
        <v>97</v>
      </c>
      <c r="C57" s="59" t="s">
        <v>4675</v>
      </c>
      <c r="D57" s="59" t="s">
        <v>29</v>
      </c>
      <c r="E57" s="58" t="s">
        <v>4652</v>
      </c>
      <c r="H57" s="43">
        <f>select!E63</f>
        <v>0</v>
      </c>
      <c r="I57" s="43">
        <f>select!C63</f>
        <v>0</v>
      </c>
      <c r="J57" s="43">
        <v>0</v>
      </c>
      <c r="K57" s="43">
        <v>0</v>
      </c>
      <c r="Q57" s="46" t="s">
        <v>4668</v>
      </c>
      <c r="R57" s="42" t="str">
        <f t="shared" si="11"/>
        <v>カテゴリー</v>
      </c>
      <c r="S57" s="46" t="s">
        <v>4661</v>
      </c>
      <c r="T57" s="46">
        <f t="shared" si="13"/>
        <v>0</v>
      </c>
      <c r="U57" s="46" t="s">
        <v>4660</v>
      </c>
      <c r="V57" s="42" t="str">
        <f t="shared" si="12"/>
        <v>名称</v>
      </c>
      <c r="W57" s="46" t="s">
        <v>4661</v>
      </c>
      <c r="X57" s="42">
        <f t="shared" si="14"/>
        <v>0</v>
      </c>
      <c r="Y57" s="46" t="s">
        <v>4660</v>
      </c>
      <c r="Z57" s="42" t="str">
        <f t="shared" si="15"/>
        <v>コード</v>
      </c>
      <c r="AA57" s="46" t="s">
        <v>4661</v>
      </c>
      <c r="AB57" s="42">
        <f t="shared" si="16"/>
        <v>0</v>
      </c>
      <c r="AC57" s="46" t="s">
        <v>4660</v>
      </c>
      <c r="AD57" s="42" t="s">
        <v>4652</v>
      </c>
      <c r="AE57" s="46" t="s">
        <v>4662</v>
      </c>
      <c r="AF57" s="46">
        <f t="shared" si="17"/>
        <v>0</v>
      </c>
      <c r="AG57" s="46" t="s">
        <v>4669</v>
      </c>
      <c r="AH57" s="46"/>
      <c r="AI57" s="42" t="str">
        <f t="shared" si="18"/>
        <v>{"カテゴリー":"0","名称":"0","コード":"0","値":0},</v>
      </c>
    </row>
    <row r="58" spans="1:35" ht="18.600000000000001" customHeight="1" thickBot="1" x14ac:dyDescent="0.5">
      <c r="A58" s="56"/>
      <c r="B58" s="58" t="s">
        <v>97</v>
      </c>
      <c r="C58" s="59" t="s">
        <v>4675</v>
      </c>
      <c r="D58" s="59" t="s">
        <v>29</v>
      </c>
      <c r="E58" s="58" t="s">
        <v>4652</v>
      </c>
      <c r="H58" s="43">
        <f>select!E64</f>
        <v>0</v>
      </c>
      <c r="I58" s="43">
        <f>select!C64</f>
        <v>0</v>
      </c>
      <c r="J58" s="43">
        <v>0</v>
      </c>
      <c r="K58" s="43">
        <v>0</v>
      </c>
      <c r="Q58" s="46" t="s">
        <v>4668</v>
      </c>
      <c r="R58" s="42" t="str">
        <f t="shared" si="11"/>
        <v>カテゴリー</v>
      </c>
      <c r="S58" s="46" t="s">
        <v>4661</v>
      </c>
      <c r="T58" s="46">
        <f t="shared" si="13"/>
        <v>0</v>
      </c>
      <c r="U58" s="46" t="s">
        <v>4660</v>
      </c>
      <c r="V58" s="42" t="str">
        <f t="shared" si="12"/>
        <v>名称</v>
      </c>
      <c r="W58" s="46" t="s">
        <v>4661</v>
      </c>
      <c r="X58" s="42">
        <f t="shared" si="14"/>
        <v>0</v>
      </c>
      <c r="Y58" s="46" t="s">
        <v>4660</v>
      </c>
      <c r="Z58" s="42" t="str">
        <f t="shared" si="15"/>
        <v>コード</v>
      </c>
      <c r="AA58" s="46" t="s">
        <v>4661</v>
      </c>
      <c r="AB58" s="42">
        <f t="shared" si="16"/>
        <v>0</v>
      </c>
      <c r="AC58" s="46" t="s">
        <v>4660</v>
      </c>
      <c r="AD58" s="42" t="s">
        <v>4652</v>
      </c>
      <c r="AE58" s="46" t="s">
        <v>4662</v>
      </c>
      <c r="AF58" s="46">
        <f t="shared" si="17"/>
        <v>0</v>
      </c>
      <c r="AG58" s="46" t="s">
        <v>4669</v>
      </c>
      <c r="AH58" s="46"/>
      <c r="AI58" s="42" t="str">
        <f t="shared" si="18"/>
        <v>{"カテゴリー":"0","名称":"0","コード":"0","値":0},</v>
      </c>
    </row>
    <row r="59" spans="1:35" ht="18.600000000000001" customHeight="1" thickBot="1" x14ac:dyDescent="0.5">
      <c r="A59" s="56"/>
      <c r="B59" s="58" t="s">
        <v>97</v>
      </c>
      <c r="C59" s="59" t="s">
        <v>4675</v>
      </c>
      <c r="D59" s="59" t="s">
        <v>29</v>
      </c>
      <c r="E59" s="58" t="s">
        <v>4652</v>
      </c>
      <c r="H59" s="43">
        <f>select!E65</f>
        <v>0</v>
      </c>
      <c r="I59" s="43">
        <f>select!C65</f>
        <v>0</v>
      </c>
      <c r="J59" s="43">
        <v>0</v>
      </c>
      <c r="K59" s="43">
        <v>0</v>
      </c>
      <c r="Q59" s="46" t="s">
        <v>4668</v>
      </c>
      <c r="R59" s="42" t="str">
        <f t="shared" si="11"/>
        <v>カテゴリー</v>
      </c>
      <c r="S59" s="46" t="s">
        <v>4661</v>
      </c>
      <c r="T59" s="46">
        <f t="shared" si="13"/>
        <v>0</v>
      </c>
      <c r="U59" s="46" t="s">
        <v>4660</v>
      </c>
      <c r="V59" s="42" t="str">
        <f t="shared" si="12"/>
        <v>名称</v>
      </c>
      <c r="W59" s="46" t="s">
        <v>4661</v>
      </c>
      <c r="X59" s="42">
        <f t="shared" si="14"/>
        <v>0</v>
      </c>
      <c r="Y59" s="46" t="s">
        <v>4660</v>
      </c>
      <c r="Z59" s="42" t="str">
        <f t="shared" si="15"/>
        <v>コード</v>
      </c>
      <c r="AA59" s="46" t="s">
        <v>4661</v>
      </c>
      <c r="AB59" s="42">
        <f t="shared" si="16"/>
        <v>0</v>
      </c>
      <c r="AC59" s="46" t="s">
        <v>4660</v>
      </c>
      <c r="AD59" s="42" t="s">
        <v>4652</v>
      </c>
      <c r="AE59" s="46" t="s">
        <v>4662</v>
      </c>
      <c r="AF59" s="46">
        <f t="shared" si="17"/>
        <v>0</v>
      </c>
      <c r="AG59" s="46" t="s">
        <v>4669</v>
      </c>
      <c r="AH59" s="46"/>
      <c r="AI59" s="42" t="str">
        <f t="shared" si="18"/>
        <v>{"カテゴリー":"0","名称":"0","コード":"0","値":0},</v>
      </c>
    </row>
    <row r="60" spans="1:35" ht="18.600000000000001" customHeight="1" thickBot="1" x14ac:dyDescent="0.5">
      <c r="A60" s="56"/>
      <c r="B60" s="58" t="s">
        <v>97</v>
      </c>
      <c r="C60" s="59" t="s">
        <v>4675</v>
      </c>
      <c r="D60" s="59" t="s">
        <v>29</v>
      </c>
      <c r="E60" s="58" t="s">
        <v>4652</v>
      </c>
      <c r="H60" s="43">
        <f>select!E66</f>
        <v>0</v>
      </c>
      <c r="I60" s="43">
        <f>select!C66</f>
        <v>0</v>
      </c>
      <c r="J60" s="43">
        <v>0</v>
      </c>
      <c r="K60" s="43">
        <v>0</v>
      </c>
      <c r="Q60" s="46" t="s">
        <v>4668</v>
      </c>
      <c r="R60" s="42" t="str">
        <f t="shared" si="11"/>
        <v>カテゴリー</v>
      </c>
      <c r="S60" s="46" t="s">
        <v>4661</v>
      </c>
      <c r="T60" s="46">
        <f t="shared" si="13"/>
        <v>0</v>
      </c>
      <c r="U60" s="46" t="s">
        <v>4660</v>
      </c>
      <c r="V60" s="42" t="str">
        <f t="shared" si="12"/>
        <v>名称</v>
      </c>
      <c r="W60" s="46" t="s">
        <v>4661</v>
      </c>
      <c r="X60" s="42">
        <f t="shared" si="14"/>
        <v>0</v>
      </c>
      <c r="Y60" s="46" t="s">
        <v>4660</v>
      </c>
      <c r="Z60" s="42" t="str">
        <f t="shared" si="15"/>
        <v>コード</v>
      </c>
      <c r="AA60" s="46" t="s">
        <v>4661</v>
      </c>
      <c r="AB60" s="42">
        <f t="shared" si="16"/>
        <v>0</v>
      </c>
      <c r="AC60" s="46" t="s">
        <v>4660</v>
      </c>
      <c r="AD60" s="42" t="s">
        <v>4652</v>
      </c>
      <c r="AE60" s="46" t="s">
        <v>4662</v>
      </c>
      <c r="AF60" s="46">
        <f t="shared" si="17"/>
        <v>0</v>
      </c>
      <c r="AG60" s="46" t="s">
        <v>4669</v>
      </c>
      <c r="AH60" s="46"/>
      <c r="AI60" s="42" t="str">
        <f t="shared" si="18"/>
        <v>{"カテゴリー":"0","名称":"0","コード":"0","値":0},</v>
      </c>
    </row>
    <row r="61" spans="1:35" ht="18.600000000000001" customHeight="1" thickBot="1" x14ac:dyDescent="0.5">
      <c r="A61" s="56"/>
      <c r="B61" s="58" t="s">
        <v>97</v>
      </c>
      <c r="C61" s="59" t="s">
        <v>4675</v>
      </c>
      <c r="D61" s="59" t="s">
        <v>29</v>
      </c>
      <c r="E61" s="58" t="s">
        <v>4652</v>
      </c>
      <c r="H61" s="43">
        <f>select!E67</f>
        <v>0</v>
      </c>
      <c r="I61" s="43">
        <f>select!C67</f>
        <v>0</v>
      </c>
      <c r="J61" s="43">
        <v>0</v>
      </c>
      <c r="K61" s="43">
        <v>0</v>
      </c>
      <c r="Q61" s="46" t="s">
        <v>4668</v>
      </c>
      <c r="R61" s="42" t="str">
        <f t="shared" si="11"/>
        <v>カテゴリー</v>
      </c>
      <c r="S61" s="46" t="s">
        <v>4661</v>
      </c>
      <c r="T61" s="46">
        <f t="shared" si="13"/>
        <v>0</v>
      </c>
      <c r="U61" s="46" t="s">
        <v>4660</v>
      </c>
      <c r="V61" s="42" t="str">
        <f t="shared" si="12"/>
        <v>名称</v>
      </c>
      <c r="W61" s="46" t="s">
        <v>4661</v>
      </c>
      <c r="X61" s="42">
        <f t="shared" si="14"/>
        <v>0</v>
      </c>
      <c r="Y61" s="46" t="s">
        <v>4660</v>
      </c>
      <c r="Z61" s="42" t="str">
        <f t="shared" si="15"/>
        <v>コード</v>
      </c>
      <c r="AA61" s="46" t="s">
        <v>4661</v>
      </c>
      <c r="AB61" s="42">
        <f t="shared" si="16"/>
        <v>0</v>
      </c>
      <c r="AC61" s="46" t="s">
        <v>4660</v>
      </c>
      <c r="AD61" s="42" t="s">
        <v>4652</v>
      </c>
      <c r="AE61" s="46" t="s">
        <v>4662</v>
      </c>
      <c r="AF61" s="46">
        <f t="shared" si="17"/>
        <v>0</v>
      </c>
      <c r="AG61" s="46" t="s">
        <v>4669</v>
      </c>
      <c r="AH61" s="46"/>
      <c r="AI61" s="42" t="str">
        <f t="shared" si="18"/>
        <v>{"カテゴリー":"0","名称":"0","コード":"0","値":0},</v>
      </c>
    </row>
    <row r="62" spans="1:35" ht="18.600000000000001" customHeight="1" thickBot="1" x14ac:dyDescent="0.5">
      <c r="A62" s="56"/>
      <c r="B62" s="58" t="s">
        <v>97</v>
      </c>
      <c r="C62" s="59" t="s">
        <v>4675</v>
      </c>
      <c r="D62" s="59" t="s">
        <v>29</v>
      </c>
      <c r="E62" s="58" t="s">
        <v>4652</v>
      </c>
      <c r="H62" s="43">
        <f>select!E68</f>
        <v>0</v>
      </c>
      <c r="I62" s="43">
        <f>select!C68</f>
        <v>0</v>
      </c>
      <c r="J62" s="43">
        <v>0</v>
      </c>
      <c r="K62" s="43">
        <v>0</v>
      </c>
      <c r="Q62" s="46" t="s">
        <v>4668</v>
      </c>
      <c r="R62" s="42" t="str">
        <f t="shared" si="11"/>
        <v>カテゴリー</v>
      </c>
      <c r="S62" s="46" t="s">
        <v>4661</v>
      </c>
      <c r="T62" s="46">
        <f t="shared" si="13"/>
        <v>0</v>
      </c>
      <c r="U62" s="46" t="s">
        <v>4660</v>
      </c>
      <c r="V62" s="42" t="str">
        <f t="shared" si="12"/>
        <v>名称</v>
      </c>
      <c r="W62" s="46" t="s">
        <v>4661</v>
      </c>
      <c r="X62" s="42">
        <f t="shared" si="14"/>
        <v>0</v>
      </c>
      <c r="Y62" s="46" t="s">
        <v>4660</v>
      </c>
      <c r="Z62" s="42" t="str">
        <f t="shared" si="15"/>
        <v>コード</v>
      </c>
      <c r="AA62" s="46" t="s">
        <v>4661</v>
      </c>
      <c r="AB62" s="42">
        <f t="shared" si="16"/>
        <v>0</v>
      </c>
      <c r="AC62" s="46" t="s">
        <v>4660</v>
      </c>
      <c r="AD62" s="42" t="s">
        <v>4652</v>
      </c>
      <c r="AE62" s="46" t="s">
        <v>4662</v>
      </c>
      <c r="AF62" s="46">
        <f t="shared" si="17"/>
        <v>0</v>
      </c>
      <c r="AG62" s="46" t="s">
        <v>4669</v>
      </c>
      <c r="AH62" s="46"/>
      <c r="AI62" s="42" t="str">
        <f t="shared" si="18"/>
        <v>{"カテゴリー":"0","名称":"0","コード":"0","値":0},</v>
      </c>
    </row>
    <row r="63" spans="1:35" ht="18.600000000000001" customHeight="1" thickBot="1" x14ac:dyDescent="0.5">
      <c r="A63" s="56"/>
      <c r="B63" s="58" t="s">
        <v>97</v>
      </c>
      <c r="C63" s="59" t="s">
        <v>4675</v>
      </c>
      <c r="D63" s="59" t="s">
        <v>29</v>
      </c>
      <c r="E63" s="58" t="s">
        <v>4652</v>
      </c>
      <c r="H63" s="43">
        <f>select!E69</f>
        <v>0</v>
      </c>
      <c r="I63" s="43">
        <f>select!C69</f>
        <v>0</v>
      </c>
      <c r="J63" s="43">
        <v>0</v>
      </c>
      <c r="K63" s="43">
        <v>0</v>
      </c>
      <c r="Q63" s="46" t="s">
        <v>4668</v>
      </c>
      <c r="R63" s="42" t="str">
        <f t="shared" si="11"/>
        <v>カテゴリー</v>
      </c>
      <c r="S63" s="46" t="s">
        <v>4661</v>
      </c>
      <c r="T63" s="46">
        <f t="shared" si="13"/>
        <v>0</v>
      </c>
      <c r="U63" s="46" t="s">
        <v>4660</v>
      </c>
      <c r="V63" s="42" t="str">
        <f t="shared" si="12"/>
        <v>名称</v>
      </c>
      <c r="W63" s="46" t="s">
        <v>4661</v>
      </c>
      <c r="X63" s="42">
        <f t="shared" si="14"/>
        <v>0</v>
      </c>
      <c r="Y63" s="46" t="s">
        <v>4660</v>
      </c>
      <c r="Z63" s="42" t="str">
        <f t="shared" si="15"/>
        <v>コード</v>
      </c>
      <c r="AA63" s="46" t="s">
        <v>4661</v>
      </c>
      <c r="AB63" s="42">
        <f t="shared" si="16"/>
        <v>0</v>
      </c>
      <c r="AC63" s="46" t="s">
        <v>4660</v>
      </c>
      <c r="AD63" s="42" t="s">
        <v>4652</v>
      </c>
      <c r="AE63" s="46" t="s">
        <v>4662</v>
      </c>
      <c r="AF63" s="46">
        <f t="shared" si="17"/>
        <v>0</v>
      </c>
      <c r="AG63" s="46" t="s">
        <v>4669</v>
      </c>
      <c r="AH63" s="46"/>
      <c r="AI63" s="42" t="str">
        <f t="shared" si="18"/>
        <v>{"カテゴリー":"0","名称":"0","コード":"0","値":0},</v>
      </c>
    </row>
    <row r="64" spans="1:35" ht="18.600000000000001" customHeight="1" thickBot="1" x14ac:dyDescent="0.5">
      <c r="A64" s="56"/>
      <c r="B64" s="58" t="s">
        <v>97</v>
      </c>
      <c r="C64" s="59" t="s">
        <v>4675</v>
      </c>
      <c r="D64" s="59" t="s">
        <v>29</v>
      </c>
      <c r="E64" s="58" t="s">
        <v>4652</v>
      </c>
      <c r="H64" s="43">
        <f>select!E70</f>
        <v>0</v>
      </c>
      <c r="I64" s="43">
        <f>select!C70</f>
        <v>0</v>
      </c>
      <c r="J64" s="43">
        <v>0</v>
      </c>
      <c r="K64" s="43">
        <v>0</v>
      </c>
      <c r="Q64" s="46" t="s">
        <v>4668</v>
      </c>
      <c r="R64" s="42" t="str">
        <f t="shared" si="11"/>
        <v>カテゴリー</v>
      </c>
      <c r="S64" s="46" t="s">
        <v>4661</v>
      </c>
      <c r="T64" s="46">
        <f t="shared" si="13"/>
        <v>0</v>
      </c>
      <c r="U64" s="46" t="s">
        <v>4660</v>
      </c>
      <c r="V64" s="42" t="str">
        <f t="shared" si="12"/>
        <v>名称</v>
      </c>
      <c r="W64" s="46" t="s">
        <v>4661</v>
      </c>
      <c r="X64" s="42">
        <f t="shared" si="14"/>
        <v>0</v>
      </c>
      <c r="Y64" s="46" t="s">
        <v>4660</v>
      </c>
      <c r="Z64" s="42" t="str">
        <f t="shared" si="15"/>
        <v>コード</v>
      </c>
      <c r="AA64" s="46" t="s">
        <v>4661</v>
      </c>
      <c r="AB64" s="42">
        <f t="shared" si="16"/>
        <v>0</v>
      </c>
      <c r="AC64" s="46" t="s">
        <v>4660</v>
      </c>
      <c r="AD64" s="42" t="s">
        <v>4652</v>
      </c>
      <c r="AE64" s="46" t="s">
        <v>4662</v>
      </c>
      <c r="AF64" s="46">
        <f t="shared" si="17"/>
        <v>0</v>
      </c>
      <c r="AG64" s="46" t="s">
        <v>4669</v>
      </c>
      <c r="AH64" s="46"/>
      <c r="AI64" s="42" t="str">
        <f t="shared" si="18"/>
        <v>{"カテゴリー":"0","名称":"0","コード":"0","値":0},</v>
      </c>
    </row>
    <row r="65" spans="1:35" ht="18.600000000000001" customHeight="1" thickBot="1" x14ac:dyDescent="0.5">
      <c r="A65" s="56"/>
      <c r="B65" s="58" t="s">
        <v>97</v>
      </c>
      <c r="C65" s="59" t="s">
        <v>4675</v>
      </c>
      <c r="D65" s="59" t="s">
        <v>29</v>
      </c>
      <c r="E65" s="58" t="s">
        <v>4652</v>
      </c>
      <c r="H65" s="43">
        <f>select!E71</f>
        <v>0</v>
      </c>
      <c r="I65" s="43">
        <f>select!C71</f>
        <v>0</v>
      </c>
      <c r="J65" s="43">
        <v>0</v>
      </c>
      <c r="K65" s="43">
        <v>0</v>
      </c>
      <c r="Q65" s="46" t="s">
        <v>4668</v>
      </c>
      <c r="R65" s="42" t="str">
        <f t="shared" si="11"/>
        <v>カテゴリー</v>
      </c>
      <c r="S65" s="46" t="s">
        <v>4661</v>
      </c>
      <c r="T65" s="46">
        <f t="shared" si="13"/>
        <v>0</v>
      </c>
      <c r="U65" s="46" t="s">
        <v>4660</v>
      </c>
      <c r="V65" s="42" t="str">
        <f t="shared" si="12"/>
        <v>名称</v>
      </c>
      <c r="W65" s="46" t="s">
        <v>4661</v>
      </c>
      <c r="X65" s="42">
        <f t="shared" si="14"/>
        <v>0</v>
      </c>
      <c r="Y65" s="46" t="s">
        <v>4660</v>
      </c>
      <c r="Z65" s="42" t="str">
        <f t="shared" si="15"/>
        <v>コード</v>
      </c>
      <c r="AA65" s="46" t="s">
        <v>4661</v>
      </c>
      <c r="AB65" s="42">
        <f t="shared" si="16"/>
        <v>0</v>
      </c>
      <c r="AC65" s="46" t="s">
        <v>4660</v>
      </c>
      <c r="AD65" s="42" t="s">
        <v>4652</v>
      </c>
      <c r="AE65" s="46" t="s">
        <v>4662</v>
      </c>
      <c r="AF65" s="46">
        <f t="shared" si="17"/>
        <v>0</v>
      </c>
      <c r="AG65" s="46" t="s">
        <v>4669</v>
      </c>
      <c r="AH65" s="46"/>
      <c r="AI65" s="42" t="str">
        <f t="shared" si="18"/>
        <v>{"カテゴリー":"0","名称":"0","コード":"0","値":0},</v>
      </c>
    </row>
    <row r="66" spans="1:35" ht="18.600000000000001" customHeight="1" thickBot="1" x14ac:dyDescent="0.5">
      <c r="A66" s="56"/>
      <c r="B66" s="58" t="s">
        <v>97</v>
      </c>
      <c r="C66" s="59" t="s">
        <v>4675</v>
      </c>
      <c r="D66" s="59" t="s">
        <v>29</v>
      </c>
      <c r="E66" s="58" t="s">
        <v>4652</v>
      </c>
      <c r="H66" s="43">
        <f>select!E72</f>
        <v>0</v>
      </c>
      <c r="I66" s="43">
        <f>select!C72</f>
        <v>0</v>
      </c>
      <c r="J66" s="43">
        <v>0</v>
      </c>
      <c r="K66" s="43">
        <v>0</v>
      </c>
      <c r="Q66" s="46" t="s">
        <v>4668</v>
      </c>
      <c r="R66" s="42" t="str">
        <f t="shared" ref="R66:R97" si="19">B66</f>
        <v>カテゴリー</v>
      </c>
      <c r="S66" s="46" t="s">
        <v>4661</v>
      </c>
      <c r="T66" s="46">
        <f t="shared" si="13"/>
        <v>0</v>
      </c>
      <c r="U66" s="46" t="s">
        <v>4660</v>
      </c>
      <c r="V66" s="42" t="str">
        <f t="shared" si="12"/>
        <v>名称</v>
      </c>
      <c r="W66" s="46" t="s">
        <v>4661</v>
      </c>
      <c r="X66" s="42">
        <f t="shared" si="14"/>
        <v>0</v>
      </c>
      <c r="Y66" s="46" t="s">
        <v>4660</v>
      </c>
      <c r="Z66" s="42" t="str">
        <f t="shared" si="15"/>
        <v>コード</v>
      </c>
      <c r="AA66" s="46" t="s">
        <v>4661</v>
      </c>
      <c r="AB66" s="42">
        <f t="shared" si="16"/>
        <v>0</v>
      </c>
      <c r="AC66" s="46" t="s">
        <v>4660</v>
      </c>
      <c r="AD66" s="42" t="s">
        <v>4652</v>
      </c>
      <c r="AE66" s="46" t="s">
        <v>4662</v>
      </c>
      <c r="AF66" s="46">
        <f t="shared" si="17"/>
        <v>0</v>
      </c>
      <c r="AG66" s="46" t="s">
        <v>4670</v>
      </c>
      <c r="AH66" s="46"/>
      <c r="AI66" s="42" t="str">
        <f t="shared" si="18"/>
        <v>{"カテゴリー":"0","名称":"0","コード":"0","値":0}],</v>
      </c>
    </row>
    <row r="67" spans="1:35" ht="18.600000000000001" customHeight="1" thickBot="1" x14ac:dyDescent="0.5">
      <c r="A67" s="42" t="s">
        <v>4676</v>
      </c>
      <c r="B67" s="59" t="s">
        <v>4677</v>
      </c>
      <c r="C67" s="59"/>
      <c r="D67" s="60"/>
      <c r="E67" s="60"/>
      <c r="I67" s="43" t="str">
        <f t="shared" ref="I67:I72" si="20">B67</f>
        <v>重量</v>
      </c>
      <c r="J67" s="43">
        <v>0</v>
      </c>
      <c r="M67" s="46" t="s">
        <v>4658</v>
      </c>
      <c r="N67" s="46" t="str">
        <f>A67</f>
        <v>SC3U</v>
      </c>
      <c r="O67" s="46" t="s">
        <v>4678</v>
      </c>
      <c r="P67" s="46"/>
      <c r="Q67" s="46" t="s">
        <v>4658</v>
      </c>
      <c r="R67" s="42" t="str">
        <f t="shared" si="19"/>
        <v>重量</v>
      </c>
      <c r="S67" s="46" t="s">
        <v>4662</v>
      </c>
      <c r="T67" s="42">
        <f>J67</f>
        <v>0</v>
      </c>
      <c r="U67" s="46" t="s">
        <v>4663</v>
      </c>
      <c r="AI67" s="42" t="str">
        <f t="shared" ref="AI67:AI98" si="21">M67&amp;N67&amp;O67&amp;P67&amp;Q67&amp;R67&amp;S67&amp;T67&amp;U67&amp;V67&amp;W67&amp;X67&amp;Y67&amp;Z67&amp;AA67&amp;AB67&amp;AC67</f>
        <v>"SC3U":{"重量":0,</v>
      </c>
    </row>
    <row r="68" spans="1:35" ht="18.600000000000001" customHeight="1" thickBot="1" x14ac:dyDescent="0.5">
      <c r="B68" s="59" t="s">
        <v>87</v>
      </c>
      <c r="D68" s="60"/>
      <c r="E68" s="60"/>
      <c r="F68" s="60"/>
      <c r="I68" s="43" t="str">
        <f t="shared" si="20"/>
        <v>寿命(年)</v>
      </c>
      <c r="J68" s="43">
        <v>0</v>
      </c>
      <c r="Q68" s="46" t="s">
        <v>4658</v>
      </c>
      <c r="R68" s="42" t="str">
        <f t="shared" si="19"/>
        <v>寿命(年)</v>
      </c>
      <c r="S68" s="46" t="s">
        <v>4662</v>
      </c>
      <c r="T68" s="42">
        <f>J68</f>
        <v>0</v>
      </c>
      <c r="U68" s="46" t="s">
        <v>4663</v>
      </c>
      <c r="AI68" s="42" t="str">
        <f t="shared" si="21"/>
        <v>"寿命(年)":0,</v>
      </c>
    </row>
    <row r="69" spans="1:35" ht="18.600000000000001" customHeight="1" thickBot="1" x14ac:dyDescent="0.5">
      <c r="B69" s="59" t="s">
        <v>88</v>
      </c>
      <c r="D69" s="60"/>
      <c r="E69" s="60"/>
      <c r="F69" s="60"/>
      <c r="I69" s="43" t="str">
        <f t="shared" si="20"/>
        <v>稼働率(%)</v>
      </c>
      <c r="J69" s="43">
        <v>0</v>
      </c>
      <c r="Q69" s="46" t="s">
        <v>4658</v>
      </c>
      <c r="R69" s="42" t="str">
        <f t="shared" si="19"/>
        <v>稼働率(%)</v>
      </c>
      <c r="S69" s="46" t="s">
        <v>4662</v>
      </c>
      <c r="T69" s="42">
        <f>J69</f>
        <v>0</v>
      </c>
      <c r="U69" s="46" t="s">
        <v>4663</v>
      </c>
      <c r="AI69" s="42" t="str">
        <f t="shared" si="21"/>
        <v>"稼働率(%)":0,</v>
      </c>
    </row>
    <row r="70" spans="1:35" ht="18.600000000000001" customHeight="1" thickBot="1" x14ac:dyDescent="0.5">
      <c r="B70" s="59" t="s">
        <v>89</v>
      </c>
      <c r="D70" s="60"/>
      <c r="E70" s="60"/>
      <c r="F70" s="60"/>
      <c r="I70" s="43" t="str">
        <f t="shared" si="20"/>
        <v>稼働電力kw</v>
      </c>
      <c r="J70" s="43">
        <v>0</v>
      </c>
      <c r="Q70" s="46" t="s">
        <v>4658</v>
      </c>
      <c r="R70" s="42" t="str">
        <f t="shared" si="19"/>
        <v>稼働電力kw</v>
      </c>
      <c r="S70" s="46" t="s">
        <v>4662</v>
      </c>
      <c r="T70" s="42">
        <f>J70</f>
        <v>0</v>
      </c>
      <c r="U70" s="46" t="s">
        <v>4663</v>
      </c>
      <c r="AI70" s="42" t="str">
        <f t="shared" si="21"/>
        <v>"稼働電力kw":0,</v>
      </c>
    </row>
    <row r="71" spans="1:35" ht="27.6" customHeight="1" thickBot="1" x14ac:dyDescent="0.5">
      <c r="B71" s="59" t="s">
        <v>90</v>
      </c>
      <c r="D71" s="60"/>
      <c r="E71" s="60"/>
      <c r="F71" s="60"/>
      <c r="I71" s="43" t="str">
        <f t="shared" si="20"/>
        <v>燃料消費(L/h)</v>
      </c>
      <c r="J71" s="43">
        <v>0</v>
      </c>
      <c r="Q71" s="46" t="s">
        <v>4658</v>
      </c>
      <c r="R71" s="42" t="str">
        <f t="shared" si="19"/>
        <v>燃料消費(L/h)</v>
      </c>
      <c r="S71" s="46" t="s">
        <v>4662</v>
      </c>
      <c r="T71" s="42">
        <f>J71</f>
        <v>0</v>
      </c>
      <c r="U71" s="46" t="s">
        <v>4663</v>
      </c>
      <c r="AI71" s="42" t="str">
        <f t="shared" si="21"/>
        <v>"燃料消費(L/h)":0,</v>
      </c>
    </row>
    <row r="72" spans="1:35" ht="18.600000000000001" customHeight="1" thickBot="1" x14ac:dyDescent="0.5">
      <c r="B72" s="61" t="s">
        <v>92</v>
      </c>
      <c r="C72" s="62" t="s">
        <v>4679</v>
      </c>
      <c r="D72" s="57" t="s">
        <v>4680</v>
      </c>
      <c r="E72" s="59"/>
      <c r="F72" s="60"/>
      <c r="I72" s="43" t="str">
        <f t="shared" si="20"/>
        <v>フランチャイズ</v>
      </c>
      <c r="J72" s="43">
        <v>0</v>
      </c>
      <c r="K72" s="43">
        <f>select!C89</f>
        <v>0</v>
      </c>
      <c r="Q72" s="46" t="s">
        <v>4658</v>
      </c>
      <c r="R72" s="42" t="str">
        <f t="shared" si="19"/>
        <v>フランチャイズ</v>
      </c>
      <c r="S72" s="46" t="s">
        <v>4681</v>
      </c>
      <c r="T72" s="42" t="str">
        <f>C72</f>
        <v>排出</v>
      </c>
      <c r="U72" s="46" t="s">
        <v>4662</v>
      </c>
      <c r="V72" s="42">
        <f>J72</f>
        <v>0</v>
      </c>
      <c r="W72" s="46" t="s">
        <v>4682</v>
      </c>
      <c r="X72" s="42" t="str">
        <f>D72</f>
        <v>理由</v>
      </c>
      <c r="Y72" s="46" t="s">
        <v>4661</v>
      </c>
      <c r="Z72" s="42">
        <f>K72</f>
        <v>0</v>
      </c>
      <c r="AA72" s="46" t="s">
        <v>4683</v>
      </c>
      <c r="AI72" s="42" t="str">
        <f t="shared" si="21"/>
        <v>"フランチャイズ":{"排出":0,"理由":"0"}},</v>
      </c>
    </row>
    <row r="73" spans="1:35" ht="18.600000000000001" customHeight="1" thickBot="1" x14ac:dyDescent="0.5">
      <c r="A73" s="59" t="s">
        <v>84</v>
      </c>
      <c r="B73" s="58" t="s">
        <v>4684</v>
      </c>
      <c r="C73" s="58" t="s">
        <v>4685</v>
      </c>
      <c r="E73" s="59"/>
      <c r="F73" s="59"/>
      <c r="G73" s="42" t="str">
        <f>A73</f>
        <v>構成</v>
      </c>
      <c r="I73" s="43">
        <f>select!I76</f>
        <v>0</v>
      </c>
      <c r="J73" s="43">
        <v>0</v>
      </c>
      <c r="M73" s="46" t="s">
        <v>4658</v>
      </c>
      <c r="N73" s="46" t="str">
        <f>A73</f>
        <v>構成</v>
      </c>
      <c r="O73" s="46" t="s">
        <v>4667</v>
      </c>
      <c r="P73" s="46"/>
      <c r="Q73" s="46" t="s">
        <v>4668</v>
      </c>
      <c r="R73" s="42" t="str">
        <f t="shared" si="19"/>
        <v>構成物</v>
      </c>
      <c r="S73" s="46" t="s">
        <v>4661</v>
      </c>
      <c r="T73" s="42">
        <f t="shared" ref="T73:T104" si="22">I73</f>
        <v>0</v>
      </c>
      <c r="U73" s="46" t="s">
        <v>4660</v>
      </c>
      <c r="V73" s="42" t="str">
        <f t="shared" ref="V73:V104" si="23">C73</f>
        <v>重量%</v>
      </c>
      <c r="W73" s="46" t="s">
        <v>4662</v>
      </c>
      <c r="X73" s="42">
        <f t="shared" ref="X73:X104" si="24">J73</f>
        <v>0</v>
      </c>
      <c r="Y73" s="46" t="s">
        <v>4669</v>
      </c>
      <c r="AI73" s="42" t="str">
        <f t="shared" si="21"/>
        <v>"構成":[{"構成物":"0","重量%":0},</v>
      </c>
    </row>
    <row r="74" spans="1:35" ht="18.600000000000001" customHeight="1" thickBot="1" x14ac:dyDescent="0.5">
      <c r="A74" s="59"/>
      <c r="B74" s="58" t="s">
        <v>4684</v>
      </c>
      <c r="C74" s="58" t="s">
        <v>4685</v>
      </c>
      <c r="E74" s="59"/>
      <c r="F74" s="59"/>
      <c r="I74" s="43">
        <f>select!I77</f>
        <v>0</v>
      </c>
      <c r="J74" s="43">
        <v>0</v>
      </c>
      <c r="Q74" s="46" t="s">
        <v>4668</v>
      </c>
      <c r="R74" s="42" t="str">
        <f t="shared" si="19"/>
        <v>構成物</v>
      </c>
      <c r="S74" s="46" t="s">
        <v>4661</v>
      </c>
      <c r="T74" s="42">
        <f t="shared" si="22"/>
        <v>0</v>
      </c>
      <c r="U74" s="46" t="s">
        <v>4660</v>
      </c>
      <c r="V74" s="42" t="str">
        <f t="shared" si="23"/>
        <v>重量%</v>
      </c>
      <c r="W74" s="46" t="s">
        <v>4662</v>
      </c>
      <c r="X74" s="42">
        <f t="shared" si="24"/>
        <v>0</v>
      </c>
      <c r="Y74" s="46" t="s">
        <v>4669</v>
      </c>
      <c r="AI74" s="42" t="str">
        <f t="shared" si="21"/>
        <v>{"構成物":"0","重量%":0},</v>
      </c>
    </row>
    <row r="75" spans="1:35" ht="18.600000000000001" customHeight="1" thickBot="1" x14ac:dyDescent="0.5">
      <c r="A75" s="59"/>
      <c r="B75" s="58" t="s">
        <v>4684</v>
      </c>
      <c r="C75" s="58" t="s">
        <v>4685</v>
      </c>
      <c r="E75" s="59"/>
      <c r="F75" s="59"/>
      <c r="I75" s="43">
        <f>select!I78</f>
        <v>0</v>
      </c>
      <c r="J75" s="43">
        <v>0</v>
      </c>
      <c r="Q75" s="46" t="s">
        <v>4668</v>
      </c>
      <c r="R75" s="42" t="str">
        <f t="shared" si="19"/>
        <v>構成物</v>
      </c>
      <c r="S75" s="46" t="s">
        <v>4661</v>
      </c>
      <c r="T75" s="42">
        <f t="shared" si="22"/>
        <v>0</v>
      </c>
      <c r="U75" s="46" t="s">
        <v>4660</v>
      </c>
      <c r="V75" s="42" t="str">
        <f t="shared" si="23"/>
        <v>重量%</v>
      </c>
      <c r="W75" s="46" t="s">
        <v>4662</v>
      </c>
      <c r="X75" s="42">
        <f t="shared" si="24"/>
        <v>0</v>
      </c>
      <c r="Y75" s="46" t="s">
        <v>4669</v>
      </c>
      <c r="AI75" s="42" t="str">
        <f t="shared" si="21"/>
        <v>{"構成物":"0","重量%":0},</v>
      </c>
    </row>
    <row r="76" spans="1:35" ht="18.600000000000001" customHeight="1" thickBot="1" x14ac:dyDescent="0.5">
      <c r="A76" s="59"/>
      <c r="B76" s="58" t="s">
        <v>4684</v>
      </c>
      <c r="C76" s="58" t="s">
        <v>4685</v>
      </c>
      <c r="E76" s="59"/>
      <c r="F76" s="59"/>
      <c r="I76" s="43">
        <f>select!I79</f>
        <v>0</v>
      </c>
      <c r="J76" s="43">
        <v>0</v>
      </c>
      <c r="Q76" s="46" t="s">
        <v>4668</v>
      </c>
      <c r="R76" s="42" t="str">
        <f t="shared" si="19"/>
        <v>構成物</v>
      </c>
      <c r="S76" s="46" t="s">
        <v>4661</v>
      </c>
      <c r="T76" s="42">
        <f t="shared" si="22"/>
        <v>0</v>
      </c>
      <c r="U76" s="46" t="s">
        <v>4660</v>
      </c>
      <c r="V76" s="42" t="str">
        <f t="shared" si="23"/>
        <v>重量%</v>
      </c>
      <c r="W76" s="46" t="s">
        <v>4662</v>
      </c>
      <c r="X76" s="42">
        <f t="shared" si="24"/>
        <v>0</v>
      </c>
      <c r="Y76" s="46" t="s">
        <v>4669</v>
      </c>
      <c r="AI76" s="42" t="str">
        <f t="shared" si="21"/>
        <v>{"構成物":"0","重量%":0},</v>
      </c>
    </row>
    <row r="77" spans="1:35" ht="18.600000000000001" customHeight="1" thickBot="1" x14ac:dyDescent="0.5">
      <c r="A77" s="59"/>
      <c r="B77" s="58" t="s">
        <v>4684</v>
      </c>
      <c r="C77" s="58" t="s">
        <v>4685</v>
      </c>
      <c r="E77" s="59"/>
      <c r="F77" s="59"/>
      <c r="I77" s="43">
        <f>select!I80</f>
        <v>0</v>
      </c>
      <c r="J77" s="43">
        <v>0</v>
      </c>
      <c r="Q77" s="46" t="s">
        <v>4668</v>
      </c>
      <c r="R77" s="42" t="str">
        <f t="shared" si="19"/>
        <v>構成物</v>
      </c>
      <c r="S77" s="46" t="s">
        <v>4661</v>
      </c>
      <c r="T77" s="42">
        <f t="shared" si="22"/>
        <v>0</v>
      </c>
      <c r="U77" s="46" t="s">
        <v>4660</v>
      </c>
      <c r="V77" s="42" t="str">
        <f t="shared" si="23"/>
        <v>重量%</v>
      </c>
      <c r="W77" s="46" t="s">
        <v>4662</v>
      </c>
      <c r="X77" s="42">
        <f t="shared" si="24"/>
        <v>0</v>
      </c>
      <c r="Y77" s="46" t="s">
        <v>4669</v>
      </c>
      <c r="AI77" s="42" t="str">
        <f t="shared" si="21"/>
        <v>{"構成物":"0","重量%":0},</v>
      </c>
    </row>
    <row r="78" spans="1:35" ht="18.600000000000001" customHeight="1" thickBot="1" x14ac:dyDescent="0.5">
      <c r="A78" s="59"/>
      <c r="B78" s="58" t="s">
        <v>4684</v>
      </c>
      <c r="C78" s="58" t="s">
        <v>4685</v>
      </c>
      <c r="E78" s="59"/>
      <c r="F78" s="59"/>
      <c r="I78" s="43">
        <f>select!I81</f>
        <v>0</v>
      </c>
      <c r="J78" s="43">
        <v>0</v>
      </c>
      <c r="Q78" s="46" t="s">
        <v>4668</v>
      </c>
      <c r="R78" s="42" t="str">
        <f t="shared" si="19"/>
        <v>構成物</v>
      </c>
      <c r="S78" s="46" t="s">
        <v>4661</v>
      </c>
      <c r="T78" s="42">
        <f t="shared" si="22"/>
        <v>0</v>
      </c>
      <c r="U78" s="46" t="s">
        <v>4660</v>
      </c>
      <c r="V78" s="42" t="str">
        <f t="shared" si="23"/>
        <v>重量%</v>
      </c>
      <c r="W78" s="46" t="s">
        <v>4662</v>
      </c>
      <c r="X78" s="42">
        <f t="shared" si="24"/>
        <v>0</v>
      </c>
      <c r="Y78" s="46" t="s">
        <v>4669</v>
      </c>
      <c r="AI78" s="42" t="str">
        <f t="shared" si="21"/>
        <v>{"構成物":"0","重量%":0},</v>
      </c>
    </row>
    <row r="79" spans="1:35" ht="18.600000000000001" customHeight="1" thickBot="1" x14ac:dyDescent="0.5">
      <c r="A79" s="59"/>
      <c r="B79" s="58" t="s">
        <v>4684</v>
      </c>
      <c r="C79" s="58" t="s">
        <v>4685</v>
      </c>
      <c r="E79" s="59"/>
      <c r="F79" s="59"/>
      <c r="I79" s="43">
        <f>select!I82</f>
        <v>0</v>
      </c>
      <c r="J79" s="43">
        <v>0</v>
      </c>
      <c r="Q79" s="46" t="s">
        <v>4668</v>
      </c>
      <c r="R79" s="42" t="str">
        <f t="shared" si="19"/>
        <v>構成物</v>
      </c>
      <c r="S79" s="46" t="s">
        <v>4661</v>
      </c>
      <c r="T79" s="42">
        <f t="shared" si="22"/>
        <v>0</v>
      </c>
      <c r="U79" s="46" t="s">
        <v>4660</v>
      </c>
      <c r="V79" s="42" t="str">
        <f t="shared" si="23"/>
        <v>重量%</v>
      </c>
      <c r="W79" s="46" t="s">
        <v>4662</v>
      </c>
      <c r="X79" s="42">
        <f t="shared" si="24"/>
        <v>0</v>
      </c>
      <c r="Y79" s="46" t="s">
        <v>4669</v>
      </c>
      <c r="AI79" s="42" t="str">
        <f t="shared" si="21"/>
        <v>{"構成物":"0","重量%":0},</v>
      </c>
    </row>
    <row r="80" spans="1:35" ht="18.600000000000001" customHeight="1" thickBot="1" x14ac:dyDescent="0.5">
      <c r="A80" s="59"/>
      <c r="B80" s="58" t="s">
        <v>4684</v>
      </c>
      <c r="C80" s="58" t="s">
        <v>4685</v>
      </c>
      <c r="E80" s="59"/>
      <c r="F80" s="59"/>
      <c r="I80" s="43">
        <f>select!I83</f>
        <v>0</v>
      </c>
      <c r="J80" s="43">
        <v>0</v>
      </c>
      <c r="Q80" s="46" t="s">
        <v>4668</v>
      </c>
      <c r="R80" s="42" t="str">
        <f t="shared" si="19"/>
        <v>構成物</v>
      </c>
      <c r="S80" s="46" t="s">
        <v>4661</v>
      </c>
      <c r="T80" s="42">
        <f t="shared" si="22"/>
        <v>0</v>
      </c>
      <c r="U80" s="46" t="s">
        <v>4660</v>
      </c>
      <c r="V80" s="42" t="str">
        <f t="shared" si="23"/>
        <v>重量%</v>
      </c>
      <c r="W80" s="46" t="s">
        <v>4662</v>
      </c>
      <c r="X80" s="42">
        <f t="shared" si="24"/>
        <v>0</v>
      </c>
      <c r="Y80" s="46" t="s">
        <v>4669</v>
      </c>
      <c r="AI80" s="42" t="str">
        <f t="shared" si="21"/>
        <v>{"構成物":"0","重量%":0},</v>
      </c>
    </row>
    <row r="81" spans="1:35" ht="18.600000000000001" customHeight="1" thickBot="1" x14ac:dyDescent="0.5">
      <c r="A81" s="59"/>
      <c r="B81" s="58" t="s">
        <v>4684</v>
      </c>
      <c r="C81" s="58" t="s">
        <v>4685</v>
      </c>
      <c r="E81" s="59"/>
      <c r="F81" s="59"/>
      <c r="I81" s="43">
        <f>select!I84</f>
        <v>0</v>
      </c>
      <c r="J81" s="43">
        <v>0</v>
      </c>
      <c r="Q81" s="46" t="s">
        <v>4668</v>
      </c>
      <c r="R81" s="42" t="str">
        <f t="shared" si="19"/>
        <v>構成物</v>
      </c>
      <c r="S81" s="46" t="s">
        <v>4661</v>
      </c>
      <c r="T81" s="42">
        <f t="shared" si="22"/>
        <v>0</v>
      </c>
      <c r="U81" s="46" t="s">
        <v>4660</v>
      </c>
      <c r="V81" s="42" t="str">
        <f t="shared" si="23"/>
        <v>重量%</v>
      </c>
      <c r="W81" s="46" t="s">
        <v>4662</v>
      </c>
      <c r="X81" s="42">
        <f t="shared" si="24"/>
        <v>0</v>
      </c>
      <c r="Y81" s="46" t="s">
        <v>4669</v>
      </c>
      <c r="AI81" s="42" t="str">
        <f t="shared" si="21"/>
        <v>{"構成物":"0","重量%":0},</v>
      </c>
    </row>
    <row r="82" spans="1:35" ht="18.600000000000001" customHeight="1" thickBot="1" x14ac:dyDescent="0.5">
      <c r="A82" s="59"/>
      <c r="B82" s="58" t="s">
        <v>4684</v>
      </c>
      <c r="C82" s="58" t="s">
        <v>4685</v>
      </c>
      <c r="E82" s="59"/>
      <c r="F82" s="59"/>
      <c r="I82" s="43">
        <f>select!I85</f>
        <v>0</v>
      </c>
      <c r="J82" s="43">
        <v>0</v>
      </c>
      <c r="Q82" s="46" t="s">
        <v>4668</v>
      </c>
      <c r="R82" s="42" t="str">
        <f t="shared" si="19"/>
        <v>構成物</v>
      </c>
      <c r="S82" s="46" t="s">
        <v>4661</v>
      </c>
      <c r="T82" s="42">
        <f t="shared" si="22"/>
        <v>0</v>
      </c>
      <c r="U82" s="46" t="s">
        <v>4660</v>
      </c>
      <c r="V82" s="42" t="str">
        <f t="shared" si="23"/>
        <v>重量%</v>
      </c>
      <c r="W82" s="46" t="s">
        <v>4662</v>
      </c>
      <c r="X82" s="42">
        <f t="shared" si="24"/>
        <v>0</v>
      </c>
      <c r="Y82" s="46" t="s">
        <v>4669</v>
      </c>
      <c r="AI82" s="42" t="str">
        <f t="shared" si="21"/>
        <v>{"構成物":"0","重量%":0},</v>
      </c>
    </row>
    <row r="83" spans="1:35" ht="18.600000000000001" customHeight="1" thickBot="1" x14ac:dyDescent="0.5">
      <c r="A83" s="59"/>
      <c r="B83" s="58" t="s">
        <v>4684</v>
      </c>
      <c r="C83" s="58" t="s">
        <v>4685</v>
      </c>
      <c r="E83" s="59"/>
      <c r="F83" s="59"/>
      <c r="I83" s="43">
        <f>select!I86</f>
        <v>0</v>
      </c>
      <c r="J83" s="43">
        <v>0</v>
      </c>
      <c r="Q83" s="46" t="s">
        <v>4668</v>
      </c>
      <c r="R83" s="42" t="str">
        <f t="shared" si="19"/>
        <v>構成物</v>
      </c>
      <c r="S83" s="46" t="s">
        <v>4661</v>
      </c>
      <c r="T83" s="42">
        <f t="shared" si="22"/>
        <v>0</v>
      </c>
      <c r="U83" s="46" t="s">
        <v>4660</v>
      </c>
      <c r="V83" s="42" t="str">
        <f t="shared" si="23"/>
        <v>重量%</v>
      </c>
      <c r="W83" s="46" t="s">
        <v>4662</v>
      </c>
      <c r="X83" s="42">
        <f t="shared" si="24"/>
        <v>0</v>
      </c>
      <c r="Y83" s="46" t="s">
        <v>4669</v>
      </c>
      <c r="AI83" s="42" t="str">
        <f t="shared" si="21"/>
        <v>{"構成物":"0","重量%":0},</v>
      </c>
    </row>
    <row r="84" spans="1:35" ht="18.600000000000001" customHeight="1" thickBot="1" x14ac:dyDescent="0.5">
      <c r="A84" s="59"/>
      <c r="B84" s="58" t="s">
        <v>4684</v>
      </c>
      <c r="C84" s="58" t="s">
        <v>4685</v>
      </c>
      <c r="E84" s="59"/>
      <c r="F84" s="59"/>
      <c r="I84" s="43">
        <f>select!I87</f>
        <v>0</v>
      </c>
      <c r="J84" s="43">
        <v>0</v>
      </c>
      <c r="Q84" s="46" t="s">
        <v>4668</v>
      </c>
      <c r="R84" s="42" t="str">
        <f t="shared" si="19"/>
        <v>構成物</v>
      </c>
      <c r="S84" s="46" t="s">
        <v>4661</v>
      </c>
      <c r="T84" s="42">
        <f t="shared" si="22"/>
        <v>0</v>
      </c>
      <c r="U84" s="46" t="s">
        <v>4660</v>
      </c>
      <c r="V84" s="42" t="str">
        <f t="shared" si="23"/>
        <v>重量%</v>
      </c>
      <c r="W84" s="46" t="s">
        <v>4662</v>
      </c>
      <c r="X84" s="42">
        <f t="shared" si="24"/>
        <v>0</v>
      </c>
      <c r="Y84" s="46" t="s">
        <v>4669</v>
      </c>
      <c r="AI84" s="42" t="str">
        <f t="shared" si="21"/>
        <v>{"構成物":"0","重量%":0},</v>
      </c>
    </row>
    <row r="85" spans="1:35" ht="18.600000000000001" customHeight="1" thickBot="1" x14ac:dyDescent="0.5">
      <c r="A85" s="59"/>
      <c r="B85" s="58" t="s">
        <v>4684</v>
      </c>
      <c r="C85" s="58" t="s">
        <v>4685</v>
      </c>
      <c r="E85" s="59"/>
      <c r="F85" s="59"/>
      <c r="I85" s="43">
        <f>select!I88</f>
        <v>0</v>
      </c>
      <c r="J85" s="43">
        <v>0</v>
      </c>
      <c r="Q85" s="46" t="s">
        <v>4668</v>
      </c>
      <c r="R85" s="42" t="str">
        <f t="shared" si="19"/>
        <v>構成物</v>
      </c>
      <c r="S85" s="46" t="s">
        <v>4661</v>
      </c>
      <c r="T85" s="42">
        <f t="shared" si="22"/>
        <v>0</v>
      </c>
      <c r="U85" s="46" t="s">
        <v>4660</v>
      </c>
      <c r="V85" s="42" t="str">
        <f t="shared" si="23"/>
        <v>重量%</v>
      </c>
      <c r="W85" s="46" t="s">
        <v>4662</v>
      </c>
      <c r="X85" s="42">
        <f t="shared" si="24"/>
        <v>0</v>
      </c>
      <c r="Y85" s="46" t="s">
        <v>4669</v>
      </c>
      <c r="AI85" s="42" t="str">
        <f t="shared" si="21"/>
        <v>{"構成物":"0","重量%":0},</v>
      </c>
    </row>
    <row r="86" spans="1:35" ht="18.600000000000001" customHeight="1" thickBot="1" x14ac:dyDescent="0.5">
      <c r="A86" s="59"/>
      <c r="B86" s="58" t="s">
        <v>4684</v>
      </c>
      <c r="C86" s="58" t="s">
        <v>4685</v>
      </c>
      <c r="E86" s="59"/>
      <c r="F86" s="59"/>
      <c r="I86" s="43">
        <f>select!I89</f>
        <v>0</v>
      </c>
      <c r="J86" s="43">
        <v>0</v>
      </c>
      <c r="Q86" s="46" t="s">
        <v>4668</v>
      </c>
      <c r="R86" s="42" t="str">
        <f t="shared" si="19"/>
        <v>構成物</v>
      </c>
      <c r="S86" s="46" t="s">
        <v>4661</v>
      </c>
      <c r="T86" s="42">
        <f t="shared" si="22"/>
        <v>0</v>
      </c>
      <c r="U86" s="46" t="s">
        <v>4660</v>
      </c>
      <c r="V86" s="42" t="str">
        <f t="shared" si="23"/>
        <v>重量%</v>
      </c>
      <c r="W86" s="46" t="s">
        <v>4662</v>
      </c>
      <c r="X86" s="42">
        <f t="shared" si="24"/>
        <v>0</v>
      </c>
      <c r="Y86" s="46" t="s">
        <v>4669</v>
      </c>
      <c r="AI86" s="42" t="str">
        <f t="shared" si="21"/>
        <v>{"構成物":"0","重量%":0},</v>
      </c>
    </row>
    <row r="87" spans="1:35" ht="18.600000000000001" customHeight="1" thickBot="1" x14ac:dyDescent="0.5">
      <c r="A87" s="59"/>
      <c r="B87" s="58" t="s">
        <v>4684</v>
      </c>
      <c r="C87" s="58" t="s">
        <v>4685</v>
      </c>
      <c r="E87" s="59"/>
      <c r="F87" s="59"/>
      <c r="I87" s="43">
        <f>select!I90</f>
        <v>0</v>
      </c>
      <c r="J87" s="43">
        <v>0</v>
      </c>
      <c r="Q87" s="46" t="s">
        <v>4668</v>
      </c>
      <c r="R87" s="42" t="str">
        <f t="shared" si="19"/>
        <v>構成物</v>
      </c>
      <c r="S87" s="46" t="s">
        <v>4661</v>
      </c>
      <c r="T87" s="42">
        <f t="shared" si="22"/>
        <v>0</v>
      </c>
      <c r="U87" s="46" t="s">
        <v>4660</v>
      </c>
      <c r="V87" s="42" t="str">
        <f t="shared" si="23"/>
        <v>重量%</v>
      </c>
      <c r="W87" s="46" t="s">
        <v>4662</v>
      </c>
      <c r="X87" s="42">
        <f t="shared" si="24"/>
        <v>0</v>
      </c>
      <c r="Y87" s="46" t="s">
        <v>4669</v>
      </c>
      <c r="AI87" s="42" t="str">
        <f t="shared" si="21"/>
        <v>{"構成物":"0","重量%":0},</v>
      </c>
    </row>
    <row r="88" spans="1:35" ht="18.600000000000001" customHeight="1" thickBot="1" x14ac:dyDescent="0.5">
      <c r="A88" s="59"/>
      <c r="B88" s="58" t="s">
        <v>4684</v>
      </c>
      <c r="C88" s="58" t="s">
        <v>4685</v>
      </c>
      <c r="E88" s="59"/>
      <c r="F88" s="59"/>
      <c r="I88" s="43">
        <v>0</v>
      </c>
      <c r="J88" s="43">
        <v>0</v>
      </c>
      <c r="Q88" s="46" t="s">
        <v>4668</v>
      </c>
      <c r="R88" s="42" t="str">
        <f t="shared" si="19"/>
        <v>構成物</v>
      </c>
      <c r="S88" s="46" t="s">
        <v>4661</v>
      </c>
      <c r="T88" s="42">
        <f t="shared" si="22"/>
        <v>0</v>
      </c>
      <c r="U88" s="46" t="s">
        <v>4660</v>
      </c>
      <c r="V88" s="42" t="str">
        <f t="shared" si="23"/>
        <v>重量%</v>
      </c>
      <c r="W88" s="46" t="s">
        <v>4662</v>
      </c>
      <c r="X88" s="42">
        <f t="shared" si="24"/>
        <v>0</v>
      </c>
      <c r="Y88" s="46" t="s">
        <v>4670</v>
      </c>
      <c r="AI88" s="42" t="str">
        <f t="shared" si="21"/>
        <v>{"構成物":"0","重量%":0}],</v>
      </c>
    </row>
    <row r="89" spans="1:35" ht="18.600000000000001" customHeight="1" thickBot="1" x14ac:dyDescent="0.5">
      <c r="A89" s="63" t="s">
        <v>80</v>
      </c>
      <c r="B89" s="59" t="s">
        <v>4654</v>
      </c>
      <c r="C89" s="58" t="s">
        <v>4686</v>
      </c>
      <c r="E89" s="59"/>
      <c r="F89" s="59"/>
      <c r="G89" s="42" t="str">
        <f>A89</f>
        <v>発生廃棄物</v>
      </c>
      <c r="I89" s="43">
        <f>select!C75</f>
        <v>0</v>
      </c>
      <c r="J89" s="43">
        <v>0</v>
      </c>
      <c r="M89" s="46" t="s">
        <v>4658</v>
      </c>
      <c r="N89" s="46" t="str">
        <f>A89</f>
        <v>発生廃棄物</v>
      </c>
      <c r="O89" s="46" t="s">
        <v>4667</v>
      </c>
      <c r="P89" s="46"/>
      <c r="Q89" s="46" t="s">
        <v>4668</v>
      </c>
      <c r="R89" s="42" t="str">
        <f t="shared" si="19"/>
        <v>種類</v>
      </c>
      <c r="S89" s="46" t="s">
        <v>4661</v>
      </c>
      <c r="T89" s="42">
        <f t="shared" si="22"/>
        <v>0</v>
      </c>
      <c r="U89" s="46" t="s">
        <v>4660</v>
      </c>
      <c r="V89" s="42" t="str">
        <f t="shared" si="23"/>
        <v>発生量</v>
      </c>
      <c r="W89" s="46" t="s">
        <v>4662</v>
      </c>
      <c r="X89" s="42">
        <f t="shared" si="24"/>
        <v>0</v>
      </c>
      <c r="Y89" s="46" t="s">
        <v>4669</v>
      </c>
      <c r="AI89" s="42" t="str">
        <f t="shared" si="21"/>
        <v>"発生廃棄物":[{"種類":"0","発生量":0},</v>
      </c>
    </row>
    <row r="90" spans="1:35" ht="18.600000000000001" customHeight="1" thickBot="1" x14ac:dyDescent="0.5">
      <c r="A90" s="64"/>
      <c r="B90" s="59" t="s">
        <v>4654</v>
      </c>
      <c r="C90" s="58" t="s">
        <v>4686</v>
      </c>
      <c r="E90" s="59"/>
      <c r="F90" s="59"/>
      <c r="I90" s="43">
        <f>select!C76</f>
        <v>0</v>
      </c>
      <c r="J90" s="43">
        <v>0</v>
      </c>
      <c r="Q90" s="46" t="s">
        <v>4668</v>
      </c>
      <c r="R90" s="42" t="str">
        <f t="shared" si="19"/>
        <v>種類</v>
      </c>
      <c r="S90" s="46" t="s">
        <v>4661</v>
      </c>
      <c r="T90" s="42">
        <f t="shared" si="22"/>
        <v>0</v>
      </c>
      <c r="U90" s="46" t="s">
        <v>4660</v>
      </c>
      <c r="V90" s="42" t="str">
        <f t="shared" si="23"/>
        <v>発生量</v>
      </c>
      <c r="W90" s="46" t="s">
        <v>4662</v>
      </c>
      <c r="X90" s="42">
        <f t="shared" si="24"/>
        <v>0</v>
      </c>
      <c r="Y90" s="46" t="s">
        <v>4669</v>
      </c>
      <c r="AI90" s="42" t="str">
        <f t="shared" si="21"/>
        <v>{"種類":"0","発生量":0},</v>
      </c>
    </row>
    <row r="91" spans="1:35" ht="18.600000000000001" customHeight="1" thickBot="1" x14ac:dyDescent="0.5">
      <c r="A91" s="64"/>
      <c r="B91" s="59" t="s">
        <v>4654</v>
      </c>
      <c r="C91" s="58" t="s">
        <v>4686</v>
      </c>
      <c r="E91" s="59"/>
      <c r="F91" s="59"/>
      <c r="I91" s="43">
        <f>select!C77</f>
        <v>0</v>
      </c>
      <c r="J91" s="43">
        <v>0</v>
      </c>
      <c r="Q91" s="46" t="s">
        <v>4668</v>
      </c>
      <c r="R91" s="42" t="str">
        <f t="shared" si="19"/>
        <v>種類</v>
      </c>
      <c r="S91" s="46" t="s">
        <v>4661</v>
      </c>
      <c r="T91" s="42">
        <f t="shared" si="22"/>
        <v>0</v>
      </c>
      <c r="U91" s="46" t="s">
        <v>4660</v>
      </c>
      <c r="V91" s="42" t="str">
        <f t="shared" si="23"/>
        <v>発生量</v>
      </c>
      <c r="W91" s="46" t="s">
        <v>4662</v>
      </c>
      <c r="X91" s="42">
        <f t="shared" si="24"/>
        <v>0</v>
      </c>
      <c r="Y91" s="46" t="s">
        <v>4669</v>
      </c>
      <c r="AI91" s="42" t="str">
        <f t="shared" si="21"/>
        <v>{"種類":"0","発生量":0},</v>
      </c>
    </row>
    <row r="92" spans="1:35" ht="18.600000000000001" customHeight="1" thickBot="1" x14ac:dyDescent="0.5">
      <c r="A92" s="64"/>
      <c r="B92" s="59" t="s">
        <v>4654</v>
      </c>
      <c r="C92" s="58" t="s">
        <v>4686</v>
      </c>
      <c r="E92" s="59"/>
      <c r="F92" s="59"/>
      <c r="I92" s="43">
        <f>select!C78</f>
        <v>0</v>
      </c>
      <c r="J92" s="43">
        <v>0</v>
      </c>
      <c r="Q92" s="46" t="s">
        <v>4668</v>
      </c>
      <c r="R92" s="42" t="str">
        <f t="shared" si="19"/>
        <v>種類</v>
      </c>
      <c r="S92" s="46" t="s">
        <v>4661</v>
      </c>
      <c r="T92" s="42">
        <f t="shared" si="22"/>
        <v>0</v>
      </c>
      <c r="U92" s="46" t="s">
        <v>4660</v>
      </c>
      <c r="V92" s="42" t="str">
        <f t="shared" si="23"/>
        <v>発生量</v>
      </c>
      <c r="W92" s="46" t="s">
        <v>4662</v>
      </c>
      <c r="X92" s="42">
        <f t="shared" si="24"/>
        <v>0</v>
      </c>
      <c r="Y92" s="46" t="s">
        <v>4669</v>
      </c>
      <c r="AI92" s="42" t="str">
        <f t="shared" si="21"/>
        <v>{"種類":"0","発生量":0},</v>
      </c>
    </row>
    <row r="93" spans="1:35" ht="18.600000000000001" customHeight="1" thickBot="1" x14ac:dyDescent="0.5">
      <c r="A93" s="64"/>
      <c r="B93" s="59" t="s">
        <v>4654</v>
      </c>
      <c r="C93" s="58" t="s">
        <v>4686</v>
      </c>
      <c r="E93" s="59"/>
      <c r="F93" s="59"/>
      <c r="I93" s="43">
        <f>select!C79</f>
        <v>0</v>
      </c>
      <c r="J93" s="43">
        <v>0</v>
      </c>
      <c r="Q93" s="46" t="s">
        <v>4668</v>
      </c>
      <c r="R93" s="42" t="str">
        <f t="shared" si="19"/>
        <v>種類</v>
      </c>
      <c r="S93" s="46" t="s">
        <v>4661</v>
      </c>
      <c r="T93" s="42">
        <f t="shared" si="22"/>
        <v>0</v>
      </c>
      <c r="U93" s="46" t="s">
        <v>4660</v>
      </c>
      <c r="V93" s="42" t="str">
        <f t="shared" si="23"/>
        <v>発生量</v>
      </c>
      <c r="W93" s="46" t="s">
        <v>4662</v>
      </c>
      <c r="X93" s="42">
        <f t="shared" si="24"/>
        <v>0</v>
      </c>
      <c r="Y93" s="46" t="s">
        <v>4669</v>
      </c>
      <c r="AI93" s="42" t="str">
        <f t="shared" si="21"/>
        <v>{"種類":"0","発生量":0},</v>
      </c>
    </row>
    <row r="94" spans="1:35" ht="18.600000000000001" customHeight="1" thickBot="1" x14ac:dyDescent="0.5">
      <c r="A94" s="64"/>
      <c r="B94" s="59" t="s">
        <v>4654</v>
      </c>
      <c r="C94" s="58" t="s">
        <v>4686</v>
      </c>
      <c r="E94" s="59"/>
      <c r="F94" s="59"/>
      <c r="I94" s="43">
        <f>select!C80</f>
        <v>0</v>
      </c>
      <c r="J94" s="43">
        <v>0</v>
      </c>
      <c r="Q94" s="46" t="s">
        <v>4668</v>
      </c>
      <c r="R94" s="42" t="str">
        <f t="shared" si="19"/>
        <v>種類</v>
      </c>
      <c r="S94" s="46" t="s">
        <v>4661</v>
      </c>
      <c r="T94" s="42">
        <f t="shared" si="22"/>
        <v>0</v>
      </c>
      <c r="U94" s="46" t="s">
        <v>4660</v>
      </c>
      <c r="V94" s="42" t="str">
        <f t="shared" si="23"/>
        <v>発生量</v>
      </c>
      <c r="W94" s="46" t="s">
        <v>4662</v>
      </c>
      <c r="X94" s="42">
        <f t="shared" si="24"/>
        <v>0</v>
      </c>
      <c r="Y94" s="46" t="s">
        <v>4669</v>
      </c>
      <c r="AI94" s="42" t="str">
        <f t="shared" si="21"/>
        <v>{"種類":"0","発生量":0},</v>
      </c>
    </row>
    <row r="95" spans="1:35" ht="18.600000000000001" customHeight="1" thickBot="1" x14ac:dyDescent="0.5">
      <c r="A95" s="64"/>
      <c r="B95" s="59" t="s">
        <v>4654</v>
      </c>
      <c r="C95" s="58" t="s">
        <v>4686</v>
      </c>
      <c r="E95" s="59"/>
      <c r="F95" s="59"/>
      <c r="I95" s="43">
        <f>select!C81</f>
        <v>0</v>
      </c>
      <c r="J95" s="43">
        <v>0</v>
      </c>
      <c r="Q95" s="46" t="s">
        <v>4668</v>
      </c>
      <c r="R95" s="42" t="str">
        <f t="shared" si="19"/>
        <v>種類</v>
      </c>
      <c r="S95" s="46" t="s">
        <v>4661</v>
      </c>
      <c r="T95" s="42">
        <f t="shared" si="22"/>
        <v>0</v>
      </c>
      <c r="U95" s="46" t="s">
        <v>4660</v>
      </c>
      <c r="V95" s="42" t="str">
        <f t="shared" si="23"/>
        <v>発生量</v>
      </c>
      <c r="W95" s="46" t="s">
        <v>4662</v>
      </c>
      <c r="X95" s="42">
        <f t="shared" si="24"/>
        <v>0</v>
      </c>
      <c r="Y95" s="46" t="s">
        <v>4669</v>
      </c>
      <c r="AI95" s="42" t="str">
        <f t="shared" si="21"/>
        <v>{"種類":"0","発生量":0},</v>
      </c>
    </row>
    <row r="96" spans="1:35" ht="18.600000000000001" customHeight="1" thickBot="1" x14ac:dyDescent="0.5">
      <c r="A96" s="64"/>
      <c r="B96" s="59" t="s">
        <v>4654</v>
      </c>
      <c r="C96" s="58" t="s">
        <v>4686</v>
      </c>
      <c r="E96" s="59"/>
      <c r="F96" s="59"/>
      <c r="I96" s="43">
        <f>select!C82</f>
        <v>0</v>
      </c>
      <c r="J96" s="43">
        <v>0</v>
      </c>
      <c r="Q96" s="46" t="s">
        <v>4668</v>
      </c>
      <c r="R96" s="42" t="str">
        <f t="shared" si="19"/>
        <v>種類</v>
      </c>
      <c r="S96" s="46" t="s">
        <v>4661</v>
      </c>
      <c r="T96" s="42">
        <f t="shared" si="22"/>
        <v>0</v>
      </c>
      <c r="U96" s="46" t="s">
        <v>4660</v>
      </c>
      <c r="V96" s="42" t="str">
        <f t="shared" si="23"/>
        <v>発生量</v>
      </c>
      <c r="W96" s="46" t="s">
        <v>4662</v>
      </c>
      <c r="X96" s="42">
        <f t="shared" si="24"/>
        <v>0</v>
      </c>
      <c r="Y96" s="46" t="s">
        <v>4669</v>
      </c>
      <c r="AI96" s="42" t="str">
        <f t="shared" si="21"/>
        <v>{"種類":"0","発生量":0},</v>
      </c>
    </row>
    <row r="97" spans="1:35" ht="18.600000000000001" customHeight="1" thickBot="1" x14ac:dyDescent="0.5">
      <c r="A97" s="64"/>
      <c r="B97" s="59" t="s">
        <v>4654</v>
      </c>
      <c r="C97" s="58" t="s">
        <v>4686</v>
      </c>
      <c r="E97" s="59"/>
      <c r="F97" s="59"/>
      <c r="I97" s="43">
        <f>select!C83</f>
        <v>0</v>
      </c>
      <c r="J97" s="43">
        <v>0</v>
      </c>
      <c r="Q97" s="46" t="s">
        <v>4668</v>
      </c>
      <c r="R97" s="42" t="str">
        <f t="shared" si="19"/>
        <v>種類</v>
      </c>
      <c r="S97" s="46" t="s">
        <v>4661</v>
      </c>
      <c r="T97" s="42">
        <f t="shared" si="22"/>
        <v>0</v>
      </c>
      <c r="U97" s="46" t="s">
        <v>4660</v>
      </c>
      <c r="V97" s="42" t="str">
        <f t="shared" si="23"/>
        <v>発生量</v>
      </c>
      <c r="W97" s="46" t="s">
        <v>4662</v>
      </c>
      <c r="X97" s="42">
        <f t="shared" si="24"/>
        <v>0</v>
      </c>
      <c r="Y97" s="46" t="s">
        <v>4669</v>
      </c>
      <c r="AI97" s="42" t="str">
        <f t="shared" si="21"/>
        <v>{"種類":"0","発生量":0},</v>
      </c>
    </row>
    <row r="98" spans="1:35" ht="18.600000000000001" customHeight="1" thickBot="1" x14ac:dyDescent="0.5">
      <c r="A98" s="64"/>
      <c r="B98" s="59" t="s">
        <v>4654</v>
      </c>
      <c r="C98" s="58" t="s">
        <v>4686</v>
      </c>
      <c r="E98" s="59"/>
      <c r="F98" s="59"/>
      <c r="I98" s="43">
        <f>select!C84</f>
        <v>0</v>
      </c>
      <c r="J98" s="43">
        <v>0</v>
      </c>
      <c r="Q98" s="46" t="s">
        <v>4668</v>
      </c>
      <c r="R98" s="42" t="str">
        <f t="shared" ref="R98:R122" si="25">B98</f>
        <v>種類</v>
      </c>
      <c r="S98" s="46" t="s">
        <v>4661</v>
      </c>
      <c r="T98" s="42">
        <f t="shared" si="22"/>
        <v>0</v>
      </c>
      <c r="U98" s="46" t="s">
        <v>4660</v>
      </c>
      <c r="V98" s="42" t="str">
        <f t="shared" si="23"/>
        <v>発生量</v>
      </c>
      <c r="W98" s="46" t="s">
        <v>4662</v>
      </c>
      <c r="X98" s="42">
        <f t="shared" si="24"/>
        <v>0</v>
      </c>
      <c r="Y98" s="46" t="s">
        <v>4669</v>
      </c>
      <c r="AI98" s="42" t="str">
        <f t="shared" si="21"/>
        <v>{"種類":"0","発生量":0},</v>
      </c>
    </row>
    <row r="99" spans="1:35" ht="18.600000000000001" customHeight="1" thickBot="1" x14ac:dyDescent="0.5">
      <c r="A99" s="64"/>
      <c r="B99" s="59" t="s">
        <v>4654</v>
      </c>
      <c r="C99" s="58" t="s">
        <v>4686</v>
      </c>
      <c r="E99" s="59"/>
      <c r="F99" s="59"/>
      <c r="I99" s="43">
        <f>select!C85</f>
        <v>0</v>
      </c>
      <c r="J99" s="43">
        <v>0</v>
      </c>
      <c r="Q99" s="46" t="s">
        <v>4668</v>
      </c>
      <c r="R99" s="42" t="str">
        <f t="shared" si="25"/>
        <v>種類</v>
      </c>
      <c r="S99" s="46" t="s">
        <v>4661</v>
      </c>
      <c r="T99" s="42">
        <f t="shared" si="22"/>
        <v>0</v>
      </c>
      <c r="U99" s="46" t="s">
        <v>4660</v>
      </c>
      <c r="V99" s="42" t="str">
        <f t="shared" si="23"/>
        <v>発生量</v>
      </c>
      <c r="W99" s="46" t="s">
        <v>4662</v>
      </c>
      <c r="X99" s="42">
        <f t="shared" si="24"/>
        <v>0</v>
      </c>
      <c r="Y99" s="46" t="s">
        <v>4670</v>
      </c>
      <c r="AI99" s="42" t="str">
        <f t="shared" ref="AI99:AI122" si="26">M99&amp;N99&amp;O99&amp;P99&amp;Q99&amp;R99&amp;S99&amp;T99&amp;U99&amp;V99&amp;W99&amp;X99&amp;Y99&amp;Z99&amp;AA99&amp;AB99&amp;AC99</f>
        <v>{"種類":"0","発生量":0}],</v>
      </c>
    </row>
    <row r="100" spans="1:35" ht="18.600000000000001" customHeight="1" thickBot="1" x14ac:dyDescent="0.5">
      <c r="A100" s="59" t="s">
        <v>106</v>
      </c>
      <c r="B100" s="64" t="s">
        <v>4687</v>
      </c>
      <c r="C100" s="58" t="s">
        <v>4688</v>
      </c>
      <c r="D100" s="58" t="s">
        <v>4689</v>
      </c>
      <c r="F100" s="59"/>
      <c r="G100" s="42" t="str">
        <f>A100</f>
        <v>再生品</v>
      </c>
      <c r="I100" s="43" t="str">
        <f>select!C59</f>
        <v>瓶</v>
      </c>
      <c r="J100" s="43" t="str">
        <f>select!F59</f>
        <v>251109</v>
      </c>
      <c r="K100" s="43">
        <f>select!D59</f>
        <v>10</v>
      </c>
      <c r="M100" s="46" t="s">
        <v>4658</v>
      </c>
      <c r="N100" s="46" t="str">
        <f>A100</f>
        <v>再生品</v>
      </c>
      <c r="O100" s="46" t="s">
        <v>4667</v>
      </c>
      <c r="P100" s="46"/>
      <c r="Q100" s="46" t="s">
        <v>4668</v>
      </c>
      <c r="R100" s="42" t="str">
        <f t="shared" si="25"/>
        <v>再生品名</v>
      </c>
      <c r="S100" s="46" t="s">
        <v>4661</v>
      </c>
      <c r="T100" s="42" t="str">
        <f t="shared" si="22"/>
        <v>瓶</v>
      </c>
      <c r="U100" s="46" t="s">
        <v>4660</v>
      </c>
      <c r="V100" s="42" t="str">
        <f t="shared" si="23"/>
        <v>品コード</v>
      </c>
      <c r="W100" s="46" t="s">
        <v>4661</v>
      </c>
      <c r="X100" s="42" t="str">
        <f t="shared" si="24"/>
        <v>251109</v>
      </c>
      <c r="Y100" s="46" t="s">
        <v>4660</v>
      </c>
      <c r="Z100" s="42" t="str">
        <f>D100</f>
        <v>再生品量</v>
      </c>
      <c r="AA100" s="46" t="s">
        <v>4662</v>
      </c>
      <c r="AB100" s="46">
        <f>K100</f>
        <v>10</v>
      </c>
      <c r="AC100" s="46" t="s">
        <v>4669</v>
      </c>
      <c r="AD100" s="46"/>
      <c r="AE100" s="46"/>
      <c r="AF100" s="46"/>
      <c r="AG100" s="46"/>
      <c r="AH100" s="46"/>
      <c r="AI100" s="42" t="str">
        <f t="shared" si="26"/>
        <v>"再生品":[{"再生品名":"瓶","品コード":"251109","再生品量":10},</v>
      </c>
    </row>
    <row r="101" spans="1:35" ht="18.600000000000001" customHeight="1" thickBot="1" x14ac:dyDescent="0.5">
      <c r="A101" s="59"/>
      <c r="B101" s="64" t="s">
        <v>4687</v>
      </c>
      <c r="C101" s="58" t="s">
        <v>4688</v>
      </c>
      <c r="D101" s="58" t="s">
        <v>4689</v>
      </c>
      <c r="F101" s="59"/>
      <c r="I101" s="43" t="str">
        <f>select!C60</f>
        <v>トレイ</v>
      </c>
      <c r="J101" s="43" t="str">
        <f>select!F60</f>
        <v>221101</v>
      </c>
      <c r="K101" s="43">
        <f>select!D60</f>
        <v>30</v>
      </c>
      <c r="Q101" s="46" t="s">
        <v>4668</v>
      </c>
      <c r="R101" s="42" t="str">
        <f t="shared" si="25"/>
        <v>再生品名</v>
      </c>
      <c r="S101" s="46" t="s">
        <v>4661</v>
      </c>
      <c r="T101" s="42" t="str">
        <f t="shared" si="22"/>
        <v>トレイ</v>
      </c>
      <c r="U101" s="46" t="s">
        <v>4660</v>
      </c>
      <c r="V101" s="42" t="str">
        <f t="shared" si="23"/>
        <v>品コード</v>
      </c>
      <c r="W101" s="46" t="s">
        <v>4661</v>
      </c>
      <c r="X101" s="42" t="str">
        <f t="shared" si="24"/>
        <v>221101</v>
      </c>
      <c r="Y101" s="46" t="s">
        <v>4660</v>
      </c>
      <c r="Z101" s="42" t="str">
        <f>D101</f>
        <v>再生品量</v>
      </c>
      <c r="AA101" s="46" t="s">
        <v>4662</v>
      </c>
      <c r="AB101" s="46">
        <f>K101</f>
        <v>30</v>
      </c>
      <c r="AC101" s="46" t="s">
        <v>4669</v>
      </c>
      <c r="AD101" s="46"/>
      <c r="AE101" s="46"/>
      <c r="AF101" s="46"/>
      <c r="AG101" s="46"/>
      <c r="AH101" s="46"/>
      <c r="AI101" s="42" t="str">
        <f t="shared" si="26"/>
        <v>{"再生品名":"トレイ","品コード":"221101","再生品量":30},</v>
      </c>
    </row>
    <row r="102" spans="1:35" ht="18.600000000000001" customHeight="1" thickBot="1" x14ac:dyDescent="0.5">
      <c r="A102" s="59"/>
      <c r="B102" s="64" t="s">
        <v>4687</v>
      </c>
      <c r="C102" s="58" t="s">
        <v>4688</v>
      </c>
      <c r="D102" s="58" t="s">
        <v>4689</v>
      </c>
      <c r="F102" s="59"/>
      <c r="I102" s="43">
        <f>select!C61</f>
        <v>0</v>
      </c>
      <c r="J102" s="43" t="str">
        <f>select!F61</f>
        <v/>
      </c>
      <c r="K102" s="43">
        <f>select!D61</f>
        <v>0</v>
      </c>
      <c r="Q102" s="46" t="s">
        <v>4668</v>
      </c>
      <c r="R102" s="42" t="str">
        <f t="shared" si="25"/>
        <v>再生品名</v>
      </c>
      <c r="S102" s="46" t="s">
        <v>4661</v>
      </c>
      <c r="T102" s="42">
        <f t="shared" si="22"/>
        <v>0</v>
      </c>
      <c r="U102" s="46" t="s">
        <v>4660</v>
      </c>
      <c r="V102" s="42" t="str">
        <f t="shared" si="23"/>
        <v>品コード</v>
      </c>
      <c r="W102" s="46" t="s">
        <v>4661</v>
      </c>
      <c r="X102" s="42" t="str">
        <f t="shared" si="24"/>
        <v/>
      </c>
      <c r="Y102" s="46" t="s">
        <v>4660</v>
      </c>
      <c r="Z102" s="42" t="str">
        <f>D102</f>
        <v>再生品量</v>
      </c>
      <c r="AA102" s="46" t="s">
        <v>4662</v>
      </c>
      <c r="AB102" s="46">
        <f>K102</f>
        <v>0</v>
      </c>
      <c r="AC102" s="46" t="s">
        <v>4670</v>
      </c>
      <c r="AD102" s="46"/>
      <c r="AE102" s="46"/>
      <c r="AF102" s="46"/>
      <c r="AG102" s="46"/>
      <c r="AH102" s="46"/>
      <c r="AI102" s="42" t="str">
        <f t="shared" si="26"/>
        <v>{"再生品名":"0","品コード":"","再生品量":0}],</v>
      </c>
    </row>
    <row r="103" spans="1:35" ht="18.600000000000001" customHeight="1" thickBot="1" x14ac:dyDescent="0.5">
      <c r="A103" s="61" t="s">
        <v>4690</v>
      </c>
      <c r="B103" s="61" t="s">
        <v>4691</v>
      </c>
      <c r="C103" s="65" t="s">
        <v>4692</v>
      </c>
      <c r="E103" s="61"/>
      <c r="F103" s="61"/>
      <c r="G103" s="42" t="str">
        <f>A103</f>
        <v>再生原材料</v>
      </c>
      <c r="I103" s="43" t="str">
        <f>select!C37</f>
        <v>再生用:棒鋼用鉄スクラップ</v>
      </c>
      <c r="J103" s="43">
        <f>select!D37</f>
        <v>70</v>
      </c>
      <c r="M103" s="46" t="s">
        <v>4658</v>
      </c>
      <c r="N103" s="46" t="str">
        <f>A103</f>
        <v>再生原材料</v>
      </c>
      <c r="O103" s="46" t="s">
        <v>4667</v>
      </c>
      <c r="P103" s="46"/>
      <c r="Q103" s="46" t="s">
        <v>4668</v>
      </c>
      <c r="R103" s="42" t="str">
        <f t="shared" si="25"/>
        <v>拡張コード</v>
      </c>
      <c r="S103" s="46" t="s">
        <v>4661</v>
      </c>
      <c r="T103" s="42" t="str">
        <f t="shared" si="22"/>
        <v>再生用:棒鋼用鉄スクラップ</v>
      </c>
      <c r="U103" s="46" t="s">
        <v>4660</v>
      </c>
      <c r="V103" s="42" t="str">
        <f t="shared" si="23"/>
        <v>再生材量</v>
      </c>
      <c r="W103" s="46" t="s">
        <v>4662</v>
      </c>
      <c r="X103" s="42">
        <f t="shared" si="24"/>
        <v>70</v>
      </c>
      <c r="Y103" s="46" t="s">
        <v>4669</v>
      </c>
      <c r="AI103" s="42" t="str">
        <f t="shared" si="26"/>
        <v>"再生原材料":[{"拡張コード":"再生用:棒鋼用鉄スクラップ","再生材量":70},</v>
      </c>
    </row>
    <row r="104" spans="1:35" ht="18.600000000000001" customHeight="1" thickBot="1" x14ac:dyDescent="0.5">
      <c r="A104" s="61"/>
      <c r="B104" s="61" t="s">
        <v>4691</v>
      </c>
      <c r="C104" s="65" t="s">
        <v>4692</v>
      </c>
      <c r="E104" s="61"/>
      <c r="F104" s="61"/>
      <c r="I104" s="43" t="str">
        <f>select!C38</f>
        <v>再生用:Ni</v>
      </c>
      <c r="J104" s="43">
        <f>select!D38</f>
        <v>10</v>
      </c>
      <c r="Q104" s="46" t="s">
        <v>4668</v>
      </c>
      <c r="R104" s="42" t="str">
        <f t="shared" si="25"/>
        <v>拡張コード</v>
      </c>
      <c r="S104" s="46" t="s">
        <v>4661</v>
      </c>
      <c r="T104" s="42" t="str">
        <f t="shared" si="22"/>
        <v>再生用:Ni</v>
      </c>
      <c r="U104" s="46" t="s">
        <v>4660</v>
      </c>
      <c r="V104" s="42" t="str">
        <f t="shared" si="23"/>
        <v>再生材量</v>
      </c>
      <c r="W104" s="46" t="s">
        <v>4662</v>
      </c>
      <c r="X104" s="42">
        <f t="shared" si="24"/>
        <v>10</v>
      </c>
      <c r="Y104" s="46" t="s">
        <v>4669</v>
      </c>
      <c r="AI104" s="42" t="str">
        <f t="shared" si="26"/>
        <v>{"拡張コード":"再生用:Ni","再生材量":10},</v>
      </c>
    </row>
    <row r="105" spans="1:35" ht="18.600000000000001" customHeight="1" thickBot="1" x14ac:dyDescent="0.5">
      <c r="A105" s="61"/>
      <c r="B105" s="61" t="s">
        <v>4691</v>
      </c>
      <c r="C105" s="65" t="s">
        <v>4692</v>
      </c>
      <c r="E105" s="61"/>
      <c r="F105" s="61"/>
      <c r="I105" s="43" t="str">
        <f>select!C39</f>
        <v>再生用:MIX銅</v>
      </c>
      <c r="J105" s="43">
        <f>select!D39</f>
        <v>12</v>
      </c>
      <c r="Q105" s="46" t="s">
        <v>4668</v>
      </c>
      <c r="R105" s="42" t="str">
        <f t="shared" si="25"/>
        <v>拡張コード</v>
      </c>
      <c r="S105" s="46" t="s">
        <v>4661</v>
      </c>
      <c r="T105" s="42" t="str">
        <f t="shared" ref="T105:T122" si="27">I105</f>
        <v>再生用:MIX銅</v>
      </c>
      <c r="U105" s="46" t="s">
        <v>4660</v>
      </c>
      <c r="V105" s="42" t="str">
        <f t="shared" ref="V105:V122" si="28">C105</f>
        <v>再生材量</v>
      </c>
      <c r="W105" s="46" t="s">
        <v>4662</v>
      </c>
      <c r="X105" s="42">
        <f t="shared" ref="X105:X122" si="29">J105</f>
        <v>12</v>
      </c>
      <c r="Y105" s="46" t="s">
        <v>4669</v>
      </c>
      <c r="AI105" s="42" t="str">
        <f t="shared" si="26"/>
        <v>{"拡張コード":"再生用:MIX銅","再生材量":12},</v>
      </c>
    </row>
    <row r="106" spans="1:35" ht="18.600000000000001" customHeight="1" thickBot="1" x14ac:dyDescent="0.5">
      <c r="A106" s="61"/>
      <c r="B106" s="61" t="s">
        <v>4691</v>
      </c>
      <c r="C106" s="65" t="s">
        <v>4692</v>
      </c>
      <c r="E106" s="61"/>
      <c r="F106" s="61"/>
      <c r="I106" s="43" t="str">
        <f>select!C40</f>
        <v>再生用:MIX金</v>
      </c>
      <c r="J106" s="43">
        <f>select!D40</f>
        <v>20</v>
      </c>
      <c r="Q106" s="46" t="s">
        <v>4668</v>
      </c>
      <c r="R106" s="42" t="str">
        <f t="shared" si="25"/>
        <v>拡張コード</v>
      </c>
      <c r="S106" s="46" t="s">
        <v>4661</v>
      </c>
      <c r="T106" s="42" t="str">
        <f t="shared" si="27"/>
        <v>再生用:MIX金</v>
      </c>
      <c r="U106" s="46" t="s">
        <v>4660</v>
      </c>
      <c r="V106" s="42" t="str">
        <f t="shared" si="28"/>
        <v>再生材量</v>
      </c>
      <c r="W106" s="46" t="s">
        <v>4662</v>
      </c>
      <c r="X106" s="42">
        <f t="shared" si="29"/>
        <v>20</v>
      </c>
      <c r="Y106" s="46" t="s">
        <v>4669</v>
      </c>
      <c r="AI106" s="42" t="str">
        <f t="shared" si="26"/>
        <v>{"拡張コード":"再生用:MIX金","再生材量":20},</v>
      </c>
    </row>
    <row r="107" spans="1:35" ht="18.600000000000001" customHeight="1" thickBot="1" x14ac:dyDescent="0.5">
      <c r="A107" s="61"/>
      <c r="B107" s="61" t="s">
        <v>4691</v>
      </c>
      <c r="C107" s="65" t="s">
        <v>4692</v>
      </c>
      <c r="E107" s="61"/>
      <c r="F107" s="61"/>
      <c r="I107" s="43" t="str">
        <f>select!C41</f>
        <v>再生用:鋳物用アルミスクラップ</v>
      </c>
      <c r="J107" s="43">
        <f>select!D41</f>
        <v>3.2</v>
      </c>
      <c r="Q107" s="46" t="s">
        <v>4668</v>
      </c>
      <c r="R107" s="42" t="str">
        <f t="shared" si="25"/>
        <v>拡張コード</v>
      </c>
      <c r="S107" s="46" t="s">
        <v>4661</v>
      </c>
      <c r="T107" s="42" t="str">
        <f t="shared" si="27"/>
        <v>再生用:鋳物用アルミスクラップ</v>
      </c>
      <c r="U107" s="46" t="s">
        <v>4660</v>
      </c>
      <c r="V107" s="42" t="str">
        <f t="shared" si="28"/>
        <v>再生材量</v>
      </c>
      <c r="W107" s="46" t="s">
        <v>4662</v>
      </c>
      <c r="X107" s="42">
        <f t="shared" si="29"/>
        <v>3.2</v>
      </c>
      <c r="Y107" s="46" t="s">
        <v>4669</v>
      </c>
      <c r="AI107" s="42" t="str">
        <f t="shared" si="26"/>
        <v>{"拡張コード":"再生用:鋳物用アルミスクラップ","再生材量":3.2},</v>
      </c>
    </row>
    <row r="108" spans="1:35" ht="18.600000000000001" customHeight="1" thickBot="1" x14ac:dyDescent="0.5">
      <c r="A108" s="61"/>
      <c r="B108" s="61" t="s">
        <v>4691</v>
      </c>
      <c r="C108" s="65" t="s">
        <v>4692</v>
      </c>
      <c r="E108" s="61"/>
      <c r="F108" s="61"/>
      <c r="I108" s="43" t="str">
        <f>select!C42</f>
        <v>再生用:MIXプラスチック</v>
      </c>
      <c r="J108" s="43">
        <f>select!D42</f>
        <v>8</v>
      </c>
      <c r="Q108" s="46" t="s">
        <v>4668</v>
      </c>
      <c r="R108" s="42" t="str">
        <f t="shared" si="25"/>
        <v>拡張コード</v>
      </c>
      <c r="S108" s="46" t="s">
        <v>4661</v>
      </c>
      <c r="T108" s="42" t="str">
        <f t="shared" si="27"/>
        <v>再生用:MIXプラスチック</v>
      </c>
      <c r="U108" s="46" t="s">
        <v>4660</v>
      </c>
      <c r="V108" s="42" t="str">
        <f t="shared" si="28"/>
        <v>再生材量</v>
      </c>
      <c r="W108" s="46" t="s">
        <v>4662</v>
      </c>
      <c r="X108" s="42">
        <f t="shared" si="29"/>
        <v>8</v>
      </c>
      <c r="Y108" s="46" t="s">
        <v>4669</v>
      </c>
      <c r="AI108" s="42" t="str">
        <f t="shared" si="26"/>
        <v>{"拡張コード":"再生用:MIXプラスチック","再生材量":8},</v>
      </c>
    </row>
    <row r="109" spans="1:35" ht="18.600000000000001" customHeight="1" thickBot="1" x14ac:dyDescent="0.5">
      <c r="A109" s="61"/>
      <c r="B109" s="61" t="s">
        <v>4691</v>
      </c>
      <c r="C109" s="65" t="s">
        <v>4692</v>
      </c>
      <c r="E109" s="61"/>
      <c r="F109" s="61"/>
      <c r="I109" s="43">
        <f>select!C43</f>
        <v>0</v>
      </c>
      <c r="J109" s="43">
        <f>select!D43</f>
        <v>0</v>
      </c>
      <c r="Q109" s="46" t="s">
        <v>4668</v>
      </c>
      <c r="R109" s="42" t="str">
        <f t="shared" si="25"/>
        <v>拡張コード</v>
      </c>
      <c r="S109" s="46" t="s">
        <v>4661</v>
      </c>
      <c r="T109" s="42">
        <f t="shared" si="27"/>
        <v>0</v>
      </c>
      <c r="U109" s="46" t="s">
        <v>4660</v>
      </c>
      <c r="V109" s="42" t="str">
        <f t="shared" si="28"/>
        <v>再生材量</v>
      </c>
      <c r="W109" s="46" t="s">
        <v>4662</v>
      </c>
      <c r="X109" s="42">
        <f t="shared" si="29"/>
        <v>0</v>
      </c>
      <c r="Y109" s="46" t="s">
        <v>4669</v>
      </c>
      <c r="AI109" s="42" t="str">
        <f t="shared" si="26"/>
        <v>{"拡張コード":"0","再生材量":0},</v>
      </c>
    </row>
    <row r="110" spans="1:35" ht="18.600000000000001" customHeight="1" thickBot="1" x14ac:dyDescent="0.5">
      <c r="A110" s="61"/>
      <c r="B110" s="61" t="s">
        <v>4691</v>
      </c>
      <c r="C110" s="65" t="s">
        <v>4692</v>
      </c>
      <c r="E110" s="61"/>
      <c r="F110" s="61"/>
      <c r="I110" s="43">
        <f>select!C44</f>
        <v>0</v>
      </c>
      <c r="J110" s="43">
        <f>select!D44</f>
        <v>0</v>
      </c>
      <c r="Q110" s="46" t="s">
        <v>4668</v>
      </c>
      <c r="R110" s="42" t="str">
        <f t="shared" si="25"/>
        <v>拡張コード</v>
      </c>
      <c r="S110" s="46" t="s">
        <v>4661</v>
      </c>
      <c r="T110" s="42">
        <f t="shared" si="27"/>
        <v>0</v>
      </c>
      <c r="U110" s="46" t="s">
        <v>4660</v>
      </c>
      <c r="V110" s="42" t="str">
        <f t="shared" si="28"/>
        <v>再生材量</v>
      </c>
      <c r="W110" s="46" t="s">
        <v>4662</v>
      </c>
      <c r="X110" s="42">
        <f t="shared" si="29"/>
        <v>0</v>
      </c>
      <c r="Y110" s="46" t="s">
        <v>4669</v>
      </c>
      <c r="AI110" s="42" t="str">
        <f t="shared" si="26"/>
        <v>{"拡張コード":"0","再生材量":0},</v>
      </c>
    </row>
    <row r="111" spans="1:35" ht="18.600000000000001" customHeight="1" thickBot="1" x14ac:dyDescent="0.5">
      <c r="A111" s="61"/>
      <c r="B111" s="61" t="s">
        <v>4691</v>
      </c>
      <c r="C111" s="65" t="s">
        <v>4692</v>
      </c>
      <c r="E111" s="61"/>
      <c r="F111" s="61"/>
      <c r="I111" s="43">
        <f>select!C45</f>
        <v>0</v>
      </c>
      <c r="J111" s="43">
        <f>select!D45</f>
        <v>0</v>
      </c>
      <c r="Q111" s="46" t="s">
        <v>4668</v>
      </c>
      <c r="R111" s="42" t="str">
        <f t="shared" si="25"/>
        <v>拡張コード</v>
      </c>
      <c r="S111" s="46" t="s">
        <v>4661</v>
      </c>
      <c r="T111" s="42">
        <f t="shared" si="27"/>
        <v>0</v>
      </c>
      <c r="U111" s="46" t="s">
        <v>4660</v>
      </c>
      <c r="V111" s="42" t="str">
        <f t="shared" si="28"/>
        <v>再生材量</v>
      </c>
      <c r="W111" s="46" t="s">
        <v>4662</v>
      </c>
      <c r="X111" s="42">
        <f t="shared" si="29"/>
        <v>0</v>
      </c>
      <c r="Y111" s="46" t="s">
        <v>4669</v>
      </c>
      <c r="AI111" s="42" t="str">
        <f t="shared" si="26"/>
        <v>{"拡張コード":"0","再生材量":0},</v>
      </c>
    </row>
    <row r="112" spans="1:35" ht="18.600000000000001" customHeight="1" thickBot="1" x14ac:dyDescent="0.5">
      <c r="A112" s="61"/>
      <c r="B112" s="61" t="s">
        <v>4691</v>
      </c>
      <c r="C112" s="65" t="s">
        <v>4692</v>
      </c>
      <c r="E112" s="61"/>
      <c r="F112" s="61"/>
      <c r="I112" s="43">
        <f>select!C46</f>
        <v>0</v>
      </c>
      <c r="J112" s="43">
        <f>select!D46</f>
        <v>0</v>
      </c>
      <c r="Q112" s="46" t="s">
        <v>4668</v>
      </c>
      <c r="R112" s="42" t="str">
        <f t="shared" si="25"/>
        <v>拡張コード</v>
      </c>
      <c r="S112" s="46" t="s">
        <v>4661</v>
      </c>
      <c r="T112" s="42">
        <f t="shared" si="27"/>
        <v>0</v>
      </c>
      <c r="U112" s="46" t="s">
        <v>4660</v>
      </c>
      <c r="V112" s="42" t="str">
        <f t="shared" si="28"/>
        <v>再生材量</v>
      </c>
      <c r="W112" s="46" t="s">
        <v>4662</v>
      </c>
      <c r="X112" s="42">
        <f t="shared" si="29"/>
        <v>0</v>
      </c>
      <c r="Y112" s="46" t="s">
        <v>4669</v>
      </c>
      <c r="AI112" s="42" t="str">
        <f t="shared" si="26"/>
        <v>{"拡張コード":"0","再生材量":0},</v>
      </c>
    </row>
    <row r="113" spans="1:35" ht="18.600000000000001" customHeight="1" thickBot="1" x14ac:dyDescent="0.5">
      <c r="A113" s="61"/>
      <c r="B113" s="61" t="s">
        <v>4691</v>
      </c>
      <c r="C113" s="65" t="s">
        <v>4692</v>
      </c>
      <c r="E113" s="61"/>
      <c r="F113" s="61"/>
      <c r="I113" s="43">
        <f>select!C47</f>
        <v>0</v>
      </c>
      <c r="J113" s="43">
        <f>select!D47</f>
        <v>0</v>
      </c>
      <c r="Q113" s="46" t="s">
        <v>4668</v>
      </c>
      <c r="R113" s="42" t="str">
        <f t="shared" si="25"/>
        <v>拡張コード</v>
      </c>
      <c r="S113" s="46" t="s">
        <v>4661</v>
      </c>
      <c r="T113" s="42">
        <f t="shared" si="27"/>
        <v>0</v>
      </c>
      <c r="U113" s="46" t="s">
        <v>4660</v>
      </c>
      <c r="V113" s="42" t="str">
        <f t="shared" si="28"/>
        <v>再生材量</v>
      </c>
      <c r="W113" s="46" t="s">
        <v>4662</v>
      </c>
      <c r="X113" s="42">
        <f t="shared" si="29"/>
        <v>0</v>
      </c>
      <c r="Y113" s="46" t="s">
        <v>4669</v>
      </c>
      <c r="AI113" s="42" t="str">
        <f t="shared" si="26"/>
        <v>{"拡張コード":"0","再生材量":0},</v>
      </c>
    </row>
    <row r="114" spans="1:35" ht="18.600000000000001" customHeight="1" thickBot="1" x14ac:dyDescent="0.5">
      <c r="A114" s="61"/>
      <c r="B114" s="61" t="s">
        <v>4691</v>
      </c>
      <c r="C114" s="65" t="s">
        <v>4692</v>
      </c>
      <c r="E114" s="61"/>
      <c r="F114" s="61"/>
      <c r="I114" s="43">
        <f>select!C48</f>
        <v>0</v>
      </c>
      <c r="J114" s="43">
        <f>select!D48</f>
        <v>0</v>
      </c>
      <c r="Q114" s="46" t="s">
        <v>4668</v>
      </c>
      <c r="R114" s="42" t="str">
        <f t="shared" si="25"/>
        <v>拡張コード</v>
      </c>
      <c r="S114" s="46" t="s">
        <v>4661</v>
      </c>
      <c r="T114" s="42">
        <f t="shared" si="27"/>
        <v>0</v>
      </c>
      <c r="U114" s="46" t="s">
        <v>4660</v>
      </c>
      <c r="V114" s="42" t="str">
        <f t="shared" si="28"/>
        <v>再生材量</v>
      </c>
      <c r="W114" s="46" t="s">
        <v>4662</v>
      </c>
      <c r="X114" s="42">
        <f t="shared" si="29"/>
        <v>0</v>
      </c>
      <c r="Y114" s="46" t="s">
        <v>4669</v>
      </c>
      <c r="AI114" s="42" t="str">
        <f t="shared" si="26"/>
        <v>{"拡張コード":"0","再生材量":0},</v>
      </c>
    </row>
    <row r="115" spans="1:35" ht="18.600000000000001" customHeight="1" thickBot="1" x14ac:dyDescent="0.5">
      <c r="A115" s="61"/>
      <c r="B115" s="61" t="s">
        <v>4691</v>
      </c>
      <c r="C115" s="65" t="s">
        <v>4692</v>
      </c>
      <c r="E115" s="61"/>
      <c r="F115" s="61"/>
      <c r="I115" s="43">
        <f>select!C49</f>
        <v>0</v>
      </c>
      <c r="J115" s="43">
        <f>select!D49</f>
        <v>0</v>
      </c>
      <c r="Q115" s="46" t="s">
        <v>4668</v>
      </c>
      <c r="R115" s="42" t="str">
        <f t="shared" si="25"/>
        <v>拡張コード</v>
      </c>
      <c r="S115" s="46" t="s">
        <v>4661</v>
      </c>
      <c r="T115" s="42">
        <f t="shared" si="27"/>
        <v>0</v>
      </c>
      <c r="U115" s="46" t="s">
        <v>4660</v>
      </c>
      <c r="V115" s="42" t="str">
        <f t="shared" si="28"/>
        <v>再生材量</v>
      </c>
      <c r="W115" s="46" t="s">
        <v>4662</v>
      </c>
      <c r="X115" s="42">
        <f t="shared" si="29"/>
        <v>0</v>
      </c>
      <c r="Y115" s="46" t="s">
        <v>4669</v>
      </c>
      <c r="AI115" s="42" t="str">
        <f t="shared" si="26"/>
        <v>{"拡張コード":"0","再生材量":0},</v>
      </c>
    </row>
    <row r="116" spans="1:35" ht="18.600000000000001" customHeight="1" thickBot="1" x14ac:dyDescent="0.5">
      <c r="A116" s="61"/>
      <c r="B116" s="61" t="s">
        <v>4691</v>
      </c>
      <c r="C116" s="65" t="s">
        <v>4692</v>
      </c>
      <c r="E116" s="61"/>
      <c r="F116" s="61"/>
      <c r="I116" s="43">
        <f>select!C50</f>
        <v>0</v>
      </c>
      <c r="J116" s="43">
        <f>select!D50</f>
        <v>0</v>
      </c>
      <c r="Q116" s="46" t="s">
        <v>4668</v>
      </c>
      <c r="R116" s="42" t="str">
        <f t="shared" si="25"/>
        <v>拡張コード</v>
      </c>
      <c r="S116" s="46" t="s">
        <v>4661</v>
      </c>
      <c r="T116" s="42">
        <f t="shared" si="27"/>
        <v>0</v>
      </c>
      <c r="U116" s="46" t="s">
        <v>4660</v>
      </c>
      <c r="V116" s="42" t="str">
        <f t="shared" si="28"/>
        <v>再生材量</v>
      </c>
      <c r="W116" s="46" t="s">
        <v>4662</v>
      </c>
      <c r="X116" s="42">
        <f t="shared" si="29"/>
        <v>0</v>
      </c>
      <c r="Y116" s="46" t="s">
        <v>4669</v>
      </c>
      <c r="AI116" s="42" t="str">
        <f t="shared" si="26"/>
        <v>{"拡張コード":"0","再生材量":0},</v>
      </c>
    </row>
    <row r="117" spans="1:35" ht="18.600000000000001" customHeight="1" thickBot="1" x14ac:dyDescent="0.5">
      <c r="A117" s="61"/>
      <c r="B117" s="61" t="s">
        <v>4691</v>
      </c>
      <c r="C117" s="65" t="s">
        <v>4692</v>
      </c>
      <c r="E117" s="61"/>
      <c r="F117" s="61"/>
      <c r="I117" s="43">
        <f>select!C51</f>
        <v>0</v>
      </c>
      <c r="J117" s="43">
        <f>select!D51</f>
        <v>0</v>
      </c>
      <c r="Q117" s="46" t="s">
        <v>4668</v>
      </c>
      <c r="R117" s="42" t="str">
        <f t="shared" si="25"/>
        <v>拡張コード</v>
      </c>
      <c r="S117" s="46" t="s">
        <v>4661</v>
      </c>
      <c r="T117" s="42">
        <f t="shared" si="27"/>
        <v>0</v>
      </c>
      <c r="U117" s="46" t="s">
        <v>4660</v>
      </c>
      <c r="V117" s="42" t="str">
        <f t="shared" si="28"/>
        <v>再生材量</v>
      </c>
      <c r="W117" s="46" t="s">
        <v>4662</v>
      </c>
      <c r="X117" s="42">
        <f t="shared" si="29"/>
        <v>0</v>
      </c>
      <c r="Y117" s="46" t="s">
        <v>4669</v>
      </c>
      <c r="AI117" s="42" t="str">
        <f t="shared" si="26"/>
        <v>{"拡張コード":"0","再生材量":0},</v>
      </c>
    </row>
    <row r="118" spans="1:35" ht="18.600000000000001" customHeight="1" thickBot="1" x14ac:dyDescent="0.5">
      <c r="A118" s="61"/>
      <c r="B118" s="61" t="s">
        <v>4691</v>
      </c>
      <c r="C118" s="65" t="s">
        <v>4692</v>
      </c>
      <c r="E118" s="61"/>
      <c r="F118" s="61"/>
      <c r="I118" s="43">
        <f>select!C52</f>
        <v>0</v>
      </c>
      <c r="J118" s="43">
        <f>select!D52</f>
        <v>0</v>
      </c>
      <c r="Q118" s="46" t="s">
        <v>4668</v>
      </c>
      <c r="R118" s="42" t="str">
        <f t="shared" si="25"/>
        <v>拡張コード</v>
      </c>
      <c r="S118" s="46" t="s">
        <v>4661</v>
      </c>
      <c r="T118" s="42">
        <f t="shared" si="27"/>
        <v>0</v>
      </c>
      <c r="U118" s="46" t="s">
        <v>4660</v>
      </c>
      <c r="V118" s="42" t="str">
        <f t="shared" si="28"/>
        <v>再生材量</v>
      </c>
      <c r="W118" s="46" t="s">
        <v>4662</v>
      </c>
      <c r="X118" s="42">
        <f t="shared" si="29"/>
        <v>0</v>
      </c>
      <c r="Y118" s="46" t="s">
        <v>4669</v>
      </c>
      <c r="AI118" s="42" t="str">
        <f t="shared" si="26"/>
        <v>{"拡張コード":"0","再生材量":0},</v>
      </c>
    </row>
    <row r="119" spans="1:35" ht="18.600000000000001" customHeight="1" thickBot="1" x14ac:dyDescent="0.5">
      <c r="A119" s="61"/>
      <c r="B119" s="61" t="s">
        <v>4691</v>
      </c>
      <c r="C119" s="65" t="s">
        <v>4692</v>
      </c>
      <c r="E119" s="61"/>
      <c r="F119" s="61"/>
      <c r="I119" s="43">
        <f>select!C53</f>
        <v>0</v>
      </c>
      <c r="J119" s="43">
        <f>select!D53</f>
        <v>0</v>
      </c>
      <c r="Q119" s="46" t="s">
        <v>4668</v>
      </c>
      <c r="R119" s="42" t="str">
        <f t="shared" si="25"/>
        <v>拡張コード</v>
      </c>
      <c r="S119" s="46" t="s">
        <v>4661</v>
      </c>
      <c r="T119" s="42">
        <f t="shared" si="27"/>
        <v>0</v>
      </c>
      <c r="U119" s="46" t="s">
        <v>4660</v>
      </c>
      <c r="V119" s="42" t="str">
        <f t="shared" si="28"/>
        <v>再生材量</v>
      </c>
      <c r="W119" s="46" t="s">
        <v>4662</v>
      </c>
      <c r="X119" s="42">
        <f t="shared" si="29"/>
        <v>0</v>
      </c>
      <c r="Y119" s="46" t="s">
        <v>4669</v>
      </c>
      <c r="AI119" s="42" t="str">
        <f t="shared" si="26"/>
        <v>{"拡張コード":"0","再生材量":0},</v>
      </c>
    </row>
    <row r="120" spans="1:35" ht="18.600000000000001" customHeight="1" thickBot="1" x14ac:dyDescent="0.5">
      <c r="A120" s="61"/>
      <c r="B120" s="61" t="s">
        <v>4691</v>
      </c>
      <c r="C120" s="65" t="s">
        <v>4692</v>
      </c>
      <c r="E120" s="61"/>
      <c r="F120" s="61"/>
      <c r="I120" s="43">
        <f>select!C54</f>
        <v>0</v>
      </c>
      <c r="J120" s="43">
        <f>select!D54</f>
        <v>0</v>
      </c>
      <c r="Q120" s="46" t="s">
        <v>4668</v>
      </c>
      <c r="R120" s="42" t="str">
        <f t="shared" si="25"/>
        <v>拡張コード</v>
      </c>
      <c r="S120" s="46" t="s">
        <v>4661</v>
      </c>
      <c r="T120" s="42">
        <f t="shared" si="27"/>
        <v>0</v>
      </c>
      <c r="U120" s="46" t="s">
        <v>4660</v>
      </c>
      <c r="V120" s="42" t="str">
        <f t="shared" si="28"/>
        <v>再生材量</v>
      </c>
      <c r="W120" s="46" t="s">
        <v>4662</v>
      </c>
      <c r="X120" s="42">
        <f t="shared" si="29"/>
        <v>0</v>
      </c>
      <c r="Y120" s="46" t="s">
        <v>4669</v>
      </c>
      <c r="AI120" s="42" t="str">
        <f t="shared" si="26"/>
        <v>{"拡張コード":"0","再生材量":0},</v>
      </c>
    </row>
    <row r="121" spans="1:35" ht="18.600000000000001" customHeight="1" thickBot="1" x14ac:dyDescent="0.5">
      <c r="A121" s="61"/>
      <c r="B121" s="61" t="s">
        <v>4691</v>
      </c>
      <c r="C121" s="65" t="s">
        <v>4692</v>
      </c>
      <c r="E121" s="61"/>
      <c r="F121" s="61"/>
      <c r="I121" s="43">
        <f>select!C55</f>
        <v>0</v>
      </c>
      <c r="J121" s="43">
        <f>select!D55</f>
        <v>0</v>
      </c>
      <c r="Q121" s="46" t="s">
        <v>4668</v>
      </c>
      <c r="R121" s="42" t="str">
        <f t="shared" si="25"/>
        <v>拡張コード</v>
      </c>
      <c r="S121" s="46" t="s">
        <v>4661</v>
      </c>
      <c r="T121" s="42">
        <f t="shared" si="27"/>
        <v>0</v>
      </c>
      <c r="U121" s="46" t="s">
        <v>4660</v>
      </c>
      <c r="V121" s="42" t="str">
        <f t="shared" si="28"/>
        <v>再生材量</v>
      </c>
      <c r="W121" s="46" t="s">
        <v>4662</v>
      </c>
      <c r="X121" s="42">
        <f t="shared" si="29"/>
        <v>0</v>
      </c>
      <c r="Y121" s="46" t="s">
        <v>4669</v>
      </c>
      <c r="AI121" s="42" t="str">
        <f t="shared" si="26"/>
        <v>{"拡張コード":"0","再生材量":0},</v>
      </c>
    </row>
    <row r="122" spans="1:35" ht="18.600000000000001" customHeight="1" thickBot="1" x14ac:dyDescent="0.5">
      <c r="A122" s="61"/>
      <c r="B122" s="61" t="s">
        <v>4691</v>
      </c>
      <c r="C122" s="65" t="s">
        <v>4692</v>
      </c>
      <c r="E122" s="61"/>
      <c r="F122" s="61"/>
      <c r="I122" s="43">
        <f>select!C56</f>
        <v>0</v>
      </c>
      <c r="J122" s="43">
        <f>select!D56</f>
        <v>0</v>
      </c>
      <c r="Q122" s="46" t="s">
        <v>4668</v>
      </c>
      <c r="R122" s="42" t="str">
        <f t="shared" si="25"/>
        <v>拡張コード</v>
      </c>
      <c r="S122" s="46" t="s">
        <v>4661</v>
      </c>
      <c r="T122" s="42">
        <f t="shared" si="27"/>
        <v>0</v>
      </c>
      <c r="U122" s="46" t="s">
        <v>4660</v>
      </c>
      <c r="V122" s="42" t="str">
        <f t="shared" si="28"/>
        <v>再生材量</v>
      </c>
      <c r="W122" s="46" t="s">
        <v>4662</v>
      </c>
      <c r="X122" s="42">
        <f t="shared" si="29"/>
        <v>0</v>
      </c>
      <c r="Y122" s="46" t="s">
        <v>4693</v>
      </c>
      <c r="AI122" s="42" t="str">
        <f t="shared" si="26"/>
        <v>{"拡張コード":"0","再生材量":0}]}</v>
      </c>
    </row>
    <row r="125" spans="1:35" x14ac:dyDescent="0.45">
      <c r="A125" s="46" t="str">
        <f>json!E1</f>
        <v>earn</v>
      </c>
      <c r="B125" s="46">
        <f>json!F1</f>
        <v>200</v>
      </c>
      <c r="C125" s="46"/>
      <c r="D125" s="46"/>
      <c r="E125" s="46"/>
    </row>
    <row r="126" spans="1:35" x14ac:dyDescent="0.45">
      <c r="A126" s="46" t="str">
        <f>json!E2</f>
        <v>scope1</v>
      </c>
      <c r="B126" s="46">
        <f>json!F2</f>
        <v>98.106620000000007</v>
      </c>
      <c r="C126" s="46" t="s">
        <v>4694</v>
      </c>
      <c r="D126" s="46">
        <f>B126/B125</f>
        <v>0.49053310000000006</v>
      </c>
      <c r="E126" s="42" t="s">
        <v>4695</v>
      </c>
    </row>
    <row r="127" spans="1:35" x14ac:dyDescent="0.45">
      <c r="A127" s="46" t="str">
        <f>json!E3</f>
        <v>scope2</v>
      </c>
      <c r="B127" s="46">
        <f>json!F3</f>
        <v>0.34970000000000001</v>
      </c>
      <c r="C127" s="46" t="s">
        <v>4694</v>
      </c>
      <c r="D127" s="46">
        <f>B127/B125</f>
        <v>1.7485000000000001E-3</v>
      </c>
      <c r="E127" s="46">
        <f>D126+D127</f>
        <v>0.49228160000000004</v>
      </c>
    </row>
    <row r="128" spans="1:35" x14ac:dyDescent="0.45">
      <c r="A128" s="46" t="str">
        <f>json!E4</f>
        <v>scope3</v>
      </c>
      <c r="B128" s="46">
        <f>json!F4</f>
        <v>235.12622205137399</v>
      </c>
      <c r="C128" s="46"/>
      <c r="D128" s="46"/>
      <c r="E128" s="46">
        <f>E127+B128</f>
        <v>235.618503651374</v>
      </c>
      <c r="G128" s="42" t="s">
        <v>4696</v>
      </c>
      <c r="H128" s="43">
        <f>B127</f>
        <v>0.34970000000000001</v>
      </c>
    </row>
    <row r="129" spans="1:8" x14ac:dyDescent="0.45">
      <c r="A129" s="46" t="str">
        <f>json!E5</f>
        <v>renew</v>
      </c>
      <c r="B129" s="46">
        <f>json!F5</f>
        <v>0.31709999999999999</v>
      </c>
      <c r="C129" s="46"/>
      <c r="D129" s="46"/>
      <c r="E129" s="46"/>
      <c r="G129" s="42" t="s">
        <v>4697</v>
      </c>
      <c r="H129" s="43">
        <f>B129</f>
        <v>0.31709999999999999</v>
      </c>
    </row>
    <row r="130" spans="1:8" x14ac:dyDescent="0.45">
      <c r="A130" s="46" t="str">
        <f>json!E6</f>
        <v>cat1</v>
      </c>
      <c r="B130" s="46">
        <f>json!F6</f>
        <v>73.832335561674</v>
      </c>
      <c r="C130" s="46"/>
      <c r="D130" s="46"/>
      <c r="E130" s="46"/>
      <c r="G130" s="46" t="s">
        <v>118</v>
      </c>
      <c r="H130" s="43">
        <f>B130</f>
        <v>73.832335561674</v>
      </c>
    </row>
    <row r="131" spans="1:8" x14ac:dyDescent="0.45">
      <c r="A131" s="46" t="str">
        <f>json!E7</f>
        <v>cat2</v>
      </c>
      <c r="B131" s="46">
        <f>json!F7</f>
        <v>31.304997455999999</v>
      </c>
      <c r="C131" s="46"/>
      <c r="D131" s="46"/>
      <c r="E131" s="46"/>
      <c r="G131" s="46" t="s">
        <v>122</v>
      </c>
      <c r="H131" s="43">
        <f t="shared" ref="H131:H146" si="30">B131</f>
        <v>31.304997455999999</v>
      </c>
    </row>
    <row r="132" spans="1:8" x14ac:dyDescent="0.45">
      <c r="A132" s="46" t="str">
        <f>json!E8</f>
        <v>cat3</v>
      </c>
      <c r="B132" s="46">
        <f>json!F8</f>
        <v>40.990077315999997</v>
      </c>
      <c r="C132" s="46"/>
      <c r="D132" s="46"/>
      <c r="E132" s="46"/>
      <c r="G132" s="46" t="s">
        <v>126</v>
      </c>
      <c r="H132" s="43">
        <f t="shared" si="30"/>
        <v>40.990077315999997</v>
      </c>
    </row>
    <row r="133" spans="1:8" x14ac:dyDescent="0.45">
      <c r="A133" s="46" t="str">
        <f>json!E9</f>
        <v>cat4</v>
      </c>
      <c r="B133" s="46">
        <f>json!F9</f>
        <v>7.7877236620000003</v>
      </c>
      <c r="C133" s="46"/>
      <c r="D133" s="46"/>
      <c r="E133" s="46"/>
      <c r="G133" s="46" t="s">
        <v>131</v>
      </c>
      <c r="H133" s="43">
        <f t="shared" si="30"/>
        <v>7.7877236620000003</v>
      </c>
    </row>
    <row r="134" spans="1:8" x14ac:dyDescent="0.45">
      <c r="A134" s="46" t="str">
        <f>json!E10</f>
        <v>cat5</v>
      </c>
      <c r="B134" s="46">
        <f>json!F10</f>
        <v>16.453765000000001</v>
      </c>
      <c r="C134" s="46"/>
      <c r="D134" s="46"/>
      <c r="E134" s="46"/>
      <c r="G134" s="46" t="s">
        <v>135</v>
      </c>
      <c r="H134" s="43">
        <f t="shared" si="30"/>
        <v>16.453765000000001</v>
      </c>
    </row>
    <row r="135" spans="1:8" x14ac:dyDescent="0.45">
      <c r="A135" s="46" t="str">
        <f>json!E11</f>
        <v>cat6</v>
      </c>
      <c r="B135" s="46">
        <f>json!F11</f>
        <v>9.4900193412</v>
      </c>
      <c r="C135" s="46"/>
      <c r="D135" s="46"/>
      <c r="E135" s="46"/>
      <c r="G135" s="46" t="s">
        <v>140</v>
      </c>
      <c r="H135" s="43">
        <f t="shared" si="30"/>
        <v>9.4900193412</v>
      </c>
    </row>
    <row r="136" spans="1:8" x14ac:dyDescent="0.45">
      <c r="A136" s="46" t="str">
        <f>json!E12</f>
        <v>cat7</v>
      </c>
      <c r="B136" s="46">
        <f>json!F12</f>
        <v>5.0098086345000006</v>
      </c>
      <c r="C136" s="46"/>
      <c r="D136" s="46"/>
      <c r="E136" s="46"/>
      <c r="G136" s="46" t="s">
        <v>144</v>
      </c>
      <c r="H136" s="43">
        <f t="shared" si="30"/>
        <v>5.0098086345000006</v>
      </c>
    </row>
    <row r="137" spans="1:8" x14ac:dyDescent="0.45">
      <c r="A137" s="46" t="str">
        <f>json!E13</f>
        <v>cat8</v>
      </c>
      <c r="B137" s="46">
        <f>json!F13</f>
        <v>0</v>
      </c>
      <c r="C137" s="46"/>
      <c r="D137" s="46"/>
      <c r="E137" s="46"/>
      <c r="G137" s="46" t="s">
        <v>148</v>
      </c>
      <c r="H137" s="43">
        <f t="shared" si="30"/>
        <v>0</v>
      </c>
    </row>
    <row r="138" spans="1:8" x14ac:dyDescent="0.45">
      <c r="A138" s="46" t="str">
        <f>json!E14</f>
        <v>cat9</v>
      </c>
      <c r="B138" s="46">
        <f>json!F14</f>
        <v>16.727426569999999</v>
      </c>
      <c r="C138" s="46"/>
      <c r="D138" s="46"/>
      <c r="E138" s="46"/>
      <c r="G138" s="46" t="s">
        <v>152</v>
      </c>
      <c r="H138" s="43">
        <f t="shared" si="30"/>
        <v>16.727426569999999</v>
      </c>
    </row>
    <row r="139" spans="1:8" x14ac:dyDescent="0.45">
      <c r="A139" s="46" t="str">
        <f>json!E15</f>
        <v>cat10</v>
      </c>
      <c r="B139" s="46">
        <f>json!F15</f>
        <v>7.9955685100000009</v>
      </c>
      <c r="C139" s="46"/>
      <c r="D139" s="46"/>
      <c r="E139" s="46"/>
      <c r="G139" s="46" t="s">
        <v>4698</v>
      </c>
      <c r="H139" s="43">
        <f t="shared" si="30"/>
        <v>7.9955685100000009</v>
      </c>
    </row>
    <row r="140" spans="1:8" x14ac:dyDescent="0.45">
      <c r="A140" s="46" t="str">
        <f>json!E16</f>
        <v>cat11</v>
      </c>
      <c r="B140" s="46">
        <f>json!F16</f>
        <v>0</v>
      </c>
      <c r="C140" s="46"/>
      <c r="D140" s="46"/>
      <c r="E140" s="46"/>
      <c r="G140" s="46" t="s">
        <v>159</v>
      </c>
      <c r="H140" s="43">
        <f t="shared" si="30"/>
        <v>0</v>
      </c>
    </row>
    <row r="141" spans="1:8" x14ac:dyDescent="0.45">
      <c r="A141" s="46" t="str">
        <f>json!E17</f>
        <v>cat12</v>
      </c>
      <c r="B141" s="46">
        <f>json!F17</f>
        <v>25.534500000000001</v>
      </c>
      <c r="C141" s="46"/>
      <c r="D141" s="46"/>
      <c r="E141" s="46"/>
      <c r="G141" s="46" t="s">
        <v>162</v>
      </c>
      <c r="H141" s="43">
        <f t="shared" si="30"/>
        <v>25.534500000000001</v>
      </c>
    </row>
    <row r="142" spans="1:8" x14ac:dyDescent="0.45">
      <c r="A142" s="46" t="str">
        <f>json!E18</f>
        <v>cat13</v>
      </c>
      <c r="B142" s="46">
        <f>json!F18</f>
        <v>0</v>
      </c>
      <c r="C142" s="46"/>
      <c r="D142" s="46"/>
      <c r="E142" s="46"/>
      <c r="G142" s="46" t="s">
        <v>166</v>
      </c>
      <c r="H142" s="43">
        <f t="shared" si="30"/>
        <v>0</v>
      </c>
    </row>
    <row r="143" spans="1:8" x14ac:dyDescent="0.45">
      <c r="A143" s="46" t="str">
        <f>json!E19</f>
        <v>cat14</v>
      </c>
      <c r="B143" s="46">
        <f>json!F19</f>
        <v>0</v>
      </c>
      <c r="C143" s="46"/>
      <c r="D143" s="46"/>
      <c r="E143" s="46"/>
      <c r="G143" s="46" t="s">
        <v>169</v>
      </c>
      <c r="H143" s="43">
        <f t="shared" si="30"/>
        <v>0</v>
      </c>
    </row>
    <row r="144" spans="1:8" x14ac:dyDescent="0.45">
      <c r="A144" s="46" t="str">
        <f>json!E20</f>
        <v>cat15</v>
      </c>
      <c r="B144" s="46">
        <f>json!F20</f>
        <v>0</v>
      </c>
      <c r="C144" s="46"/>
      <c r="D144" s="46"/>
      <c r="E144" s="46"/>
      <c r="G144" s="46" t="s">
        <v>173</v>
      </c>
      <c r="H144" s="43">
        <f t="shared" si="30"/>
        <v>0</v>
      </c>
    </row>
    <row r="145" spans="1:9" x14ac:dyDescent="0.45">
      <c r="A145" s="46" t="str">
        <f>json!E21</f>
        <v>con_p</v>
      </c>
      <c r="B145" s="46">
        <f>json!F21</f>
        <v>126.27134848</v>
      </c>
      <c r="C145" s="46"/>
      <c r="D145" s="46"/>
      <c r="E145" s="46"/>
      <c r="G145" s="46" t="s">
        <v>1</v>
      </c>
      <c r="H145" s="43">
        <f t="shared" si="30"/>
        <v>126.27134848</v>
      </c>
    </row>
    <row r="146" spans="1:9" x14ac:dyDescent="0.45">
      <c r="A146" s="46" t="str">
        <f>json!E22</f>
        <v>con_m</v>
      </c>
      <c r="B146" s="46">
        <f>json!F22</f>
        <v>638.97394085399992</v>
      </c>
      <c r="C146" s="46"/>
      <c r="D146" s="46"/>
      <c r="E146" s="46"/>
      <c r="G146" s="46" t="s">
        <v>12</v>
      </c>
      <c r="H146" s="43">
        <f t="shared" si="30"/>
        <v>638.97394085399992</v>
      </c>
    </row>
    <row r="147" spans="1:9" x14ac:dyDescent="0.45">
      <c r="A147" s="46" t="str">
        <f>json!E23</f>
        <v>msg10</v>
      </c>
      <c r="B147" s="46">
        <f>json!F23</f>
        <v>0</v>
      </c>
      <c r="C147" s="46" t="str">
        <f>IF(B147=0,"",B147)</f>
        <v/>
      </c>
      <c r="D147" s="46"/>
      <c r="E147" s="46"/>
    </row>
    <row r="148" spans="1:9" x14ac:dyDescent="0.45">
      <c r="A148" s="46" t="str">
        <f>json!E24</f>
        <v>msg11</v>
      </c>
      <c r="B148" s="46" t="str">
        <f>json!F24</f>
        <v>素材生産のため特定できず</v>
      </c>
      <c r="C148" s="46" t="str">
        <f>IF(B148=0,"",B148)</f>
        <v>素材生産のため特定できず</v>
      </c>
      <c r="D148" s="46"/>
      <c r="E148" s="46"/>
      <c r="G148" s="66"/>
    </row>
    <row r="149" spans="1:9" x14ac:dyDescent="0.45">
      <c r="A149" s="46" t="str">
        <f>json!E25</f>
        <v>msg12</v>
      </c>
      <c r="B149" s="46">
        <f>json!F25</f>
        <v>0</v>
      </c>
      <c r="C149" s="46" t="str">
        <f>IF(B149=0,"",B149)</f>
        <v/>
      </c>
      <c r="D149" s="46"/>
      <c r="E149" s="46"/>
      <c r="G149" s="67" t="s">
        <v>4647</v>
      </c>
      <c r="H149" s="43">
        <f>B145</f>
        <v>126.27134848</v>
      </c>
    </row>
    <row r="150" spans="1:9" x14ac:dyDescent="0.45">
      <c r="A150" s="46" t="str">
        <f>json!E26</f>
        <v>msg14</v>
      </c>
      <c r="B150" s="46" t="str">
        <f>json!F26</f>
        <v>フランチャイズなし</v>
      </c>
      <c r="C150" s="46"/>
      <c r="D150" s="46"/>
      <c r="E150" s="46"/>
      <c r="G150" s="67" t="s">
        <v>4649</v>
      </c>
      <c r="H150" s="43">
        <f>B146</f>
        <v>638.97394085399992</v>
      </c>
    </row>
    <row r="151" spans="1:9" x14ac:dyDescent="0.45">
      <c r="A151" s="46" t="str">
        <f>json!E27</f>
        <v>g1_nm</v>
      </c>
      <c r="B151" s="46" t="str">
        <f>json!F27</f>
        <v>備品</v>
      </c>
      <c r="C151" s="46" t="str">
        <f>B151</f>
        <v>備品</v>
      </c>
      <c r="D151" s="46">
        <f>B152</f>
        <v>57.352213300000003</v>
      </c>
      <c r="E151" s="46"/>
      <c r="G151" s="67" t="s">
        <v>1</v>
      </c>
      <c r="I151" s="43">
        <f>B126</f>
        <v>98.106620000000007</v>
      </c>
    </row>
    <row r="152" spans="1:9" x14ac:dyDescent="0.45">
      <c r="A152" s="46" t="str">
        <f>json!E28</f>
        <v>g1_v</v>
      </c>
      <c r="B152" s="46">
        <f>json!F28</f>
        <v>57.352213300000003</v>
      </c>
      <c r="C152" s="46" t="str">
        <f>B153</f>
        <v>軽油</v>
      </c>
      <c r="D152" s="46">
        <f>B154</f>
        <v>51.6</v>
      </c>
      <c r="E152" s="46"/>
      <c r="G152" s="67" t="s">
        <v>12</v>
      </c>
      <c r="I152" s="43">
        <f>B127</f>
        <v>0.34970000000000001</v>
      </c>
    </row>
    <row r="153" spans="1:9" x14ac:dyDescent="0.45">
      <c r="A153" s="46" t="str">
        <f>json!E29</f>
        <v>g2_nm</v>
      </c>
      <c r="B153" s="46" t="str">
        <f>json!F29</f>
        <v>軽油</v>
      </c>
      <c r="C153" s="46" t="str">
        <f>B155</f>
        <v>ガソリン</v>
      </c>
      <c r="D153" s="46">
        <f>B156</f>
        <v>46.4</v>
      </c>
      <c r="E153" s="46"/>
      <c r="G153" s="67" t="s">
        <v>26</v>
      </c>
      <c r="I153" s="43">
        <f>B128</f>
        <v>235.12622205137399</v>
      </c>
    </row>
    <row r="154" spans="1:9" x14ac:dyDescent="0.45">
      <c r="A154" s="46" t="str">
        <f>json!E30</f>
        <v>g2_v</v>
      </c>
      <c r="B154" s="46">
        <f>json!F30</f>
        <v>51.6</v>
      </c>
      <c r="C154" s="46"/>
      <c r="D154" s="46"/>
      <c r="E154" s="46"/>
    </row>
    <row r="155" spans="1:9" x14ac:dyDescent="0.45">
      <c r="A155" s="46" t="str">
        <f>json!E31</f>
        <v>g3_nm</v>
      </c>
      <c r="B155" s="46" t="str">
        <f>json!F31</f>
        <v>ガソリン</v>
      </c>
      <c r="C155" s="46"/>
      <c r="D155" s="46"/>
      <c r="E155" s="46"/>
    </row>
    <row r="156" spans="1:9" x14ac:dyDescent="0.45">
      <c r="A156" s="46" t="str">
        <f>json!E32</f>
        <v>g3_v</v>
      </c>
      <c r="B156" s="46">
        <f>json!F32</f>
        <v>46.4</v>
      </c>
      <c r="C156" s="46"/>
      <c r="D156" s="46"/>
      <c r="E156" s="46"/>
    </row>
  </sheetData>
  <phoneticPr fontId="2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F122"/>
  <sheetViews>
    <sheetView topLeftCell="A103" workbookViewId="0">
      <selection activeCell="A103" sqref="A1:A1048576"/>
    </sheetView>
  </sheetViews>
  <sheetFormatPr defaultColWidth="8.796875" defaultRowHeight="18" x14ac:dyDescent="0.45"/>
  <cols>
    <col min="1" max="4" width="8.796875" style="23" customWidth="1"/>
    <col min="5" max="6" width="7.8984375" style="25" customWidth="1"/>
    <col min="7" max="7" width="8.796875" style="23" customWidth="1"/>
    <col min="8" max="16384" width="8.796875" style="23"/>
  </cols>
  <sheetData>
    <row r="1" spans="1:6" x14ac:dyDescent="0.45">
      <c r="A1" s="23" t="str">
        <f>jsonwk!AI1</f>
        <v>{</v>
      </c>
      <c r="E1" s="24" t="s">
        <v>4699</v>
      </c>
      <c r="F1" s="24">
        <v>200</v>
      </c>
    </row>
    <row r="2" spans="1:6" x14ac:dyDescent="0.45">
      <c r="A2" s="23" t="str">
        <f ca="1">jsonwk!AI2</f>
        <v>"種類": "SCAT12P","パスワード":"0L@d=yzaJjuz","日付":"44865","産出物":"0","売上":0,</v>
      </c>
      <c r="E2" s="24" t="s">
        <v>1</v>
      </c>
      <c r="F2" s="24">
        <v>98.106620000000007</v>
      </c>
    </row>
    <row r="3" spans="1:6" x14ac:dyDescent="0.45">
      <c r="A3" s="23" t="str">
        <f>jsonwk!AI3</f>
        <v>"SC1":[{"燃料種":"軽油","燃料値":20},</v>
      </c>
      <c r="E3" s="24" t="s">
        <v>12</v>
      </c>
      <c r="F3" s="24">
        <v>0.34970000000000001</v>
      </c>
    </row>
    <row r="4" spans="1:6" x14ac:dyDescent="0.45">
      <c r="A4" s="23" t="str">
        <f>jsonwk!AI4</f>
        <v>{"燃料種":"ガソリン","燃料値":20},</v>
      </c>
      <c r="E4" s="24" t="s">
        <v>26</v>
      </c>
      <c r="F4" s="24">
        <v>235.12622205137399</v>
      </c>
    </row>
    <row r="5" spans="1:6" x14ac:dyDescent="0.45">
      <c r="A5" s="23" t="str">
        <f>jsonwk!AI5</f>
        <v>{"燃料種":"天然ガス(LNG以外)","燃料値":0.021},</v>
      </c>
      <c r="E5" s="24" t="s">
        <v>4700</v>
      </c>
      <c r="F5" s="24">
        <v>0.31709999999999999</v>
      </c>
    </row>
    <row r="6" spans="1:6" x14ac:dyDescent="0.45">
      <c r="A6" s="23" t="str">
        <f>jsonwk!AI6</f>
        <v>{"燃料種":"プロパン","燃料値":0.01},</v>
      </c>
      <c r="E6" s="24" t="s">
        <v>4701</v>
      </c>
      <c r="F6" s="24">
        <v>73.832335561674</v>
      </c>
    </row>
    <row r="7" spans="1:6" x14ac:dyDescent="0.45">
      <c r="A7" s="23" t="str">
        <f>jsonwk!AI7</f>
        <v>{"燃料種":"0","燃料値":0},</v>
      </c>
      <c r="E7" s="24" t="s">
        <v>4702</v>
      </c>
      <c r="F7" s="24">
        <v>31.304997455999999</v>
      </c>
    </row>
    <row r="8" spans="1:6" x14ac:dyDescent="0.45">
      <c r="A8" s="23" t="str">
        <f>jsonwk!AI8</f>
        <v>{"燃料種":"0","燃料値":0},</v>
      </c>
      <c r="E8" s="24" t="s">
        <v>4703</v>
      </c>
      <c r="F8" s="24">
        <v>40.990077315999997</v>
      </c>
    </row>
    <row r="9" spans="1:6" x14ac:dyDescent="0.45">
      <c r="A9" s="23" t="str">
        <f>jsonwk!AI9</f>
        <v>{"燃料種":"0","燃料値":0},</v>
      </c>
      <c r="E9" s="24" t="s">
        <v>4704</v>
      </c>
      <c r="F9" s="24">
        <v>7.7877236620000003</v>
      </c>
    </row>
    <row r="10" spans="1:6" x14ac:dyDescent="0.45">
      <c r="A10" s="23" t="str">
        <f>jsonwk!AI10</f>
        <v>{"燃料種":"0","燃料値":0}],</v>
      </c>
      <c r="E10" s="24" t="s">
        <v>4705</v>
      </c>
      <c r="F10" s="24">
        <v>16.453765000000001</v>
      </c>
    </row>
    <row r="11" spans="1:6" x14ac:dyDescent="0.45">
      <c r="A11" s="23" t="str">
        <f>jsonwk!AI11</f>
        <v>"SC2":[{"電力名":"A0269東京電力エナジーパートナー株式会社(参考値)事業者全体","電力値":200},</v>
      </c>
      <c r="E11" s="24" t="s">
        <v>4706</v>
      </c>
      <c r="F11" s="24">
        <v>9.4900193412</v>
      </c>
    </row>
    <row r="12" spans="1:6" x14ac:dyDescent="0.45">
      <c r="A12" s="23" t="str">
        <f>jsonwk!AI12</f>
        <v>{"電力名":"A0186ＳＢパワー株式会社メニューA","電力値":500},</v>
      </c>
      <c r="E12" s="24" t="s">
        <v>4707</v>
      </c>
      <c r="F12" s="24">
        <v>5.0098086345000006</v>
      </c>
    </row>
    <row r="13" spans="1:6" x14ac:dyDescent="0.45">
      <c r="A13" s="23" t="str">
        <f>jsonwk!AI13</f>
        <v>{"電力名":"0","電力値":0},</v>
      </c>
      <c r="E13" s="24" t="s">
        <v>4708</v>
      </c>
      <c r="F13" s="24">
        <v>0</v>
      </c>
    </row>
    <row r="14" spans="1:6" x14ac:dyDescent="0.45">
      <c r="A14" s="23" t="str">
        <f>jsonwk!AI14</f>
        <v>{"電力名":"0","電力値":0},</v>
      </c>
      <c r="E14" s="24" t="s">
        <v>4709</v>
      </c>
      <c r="F14" s="24">
        <v>16.727426569999999</v>
      </c>
    </row>
    <row r="15" spans="1:6" x14ac:dyDescent="0.45">
      <c r="A15" s="23" t="str">
        <f>jsonwk!AI15</f>
        <v>{"電力名":"0","電力値":0}],</v>
      </c>
      <c r="E15" s="24" t="s">
        <v>4710</v>
      </c>
      <c r="F15" s="24">
        <v>7.9955685100000009</v>
      </c>
    </row>
    <row r="16" spans="1:6" x14ac:dyDescent="0.45">
      <c r="A16" s="23" t="str">
        <f>jsonwk!AI16</f>
        <v>"SC3":[{"カテゴリー":"kwh","名称":"0","コード":"0","値":0},</v>
      </c>
      <c r="E16" s="24" t="s">
        <v>4711</v>
      </c>
      <c r="F16" s="24">
        <v>0</v>
      </c>
    </row>
    <row r="17" spans="1:6" x14ac:dyDescent="0.45">
      <c r="A17" s="23" t="str">
        <f>jsonwk!AI17</f>
        <v>{"カテゴリー":"kwh","名称":"0","コード":"0","値":0},</v>
      </c>
      <c r="E17" s="24" t="s">
        <v>4712</v>
      </c>
      <c r="F17" s="24">
        <v>25.534500000000001</v>
      </c>
    </row>
    <row r="18" spans="1:6" x14ac:dyDescent="0.45">
      <c r="A18" s="23" t="str">
        <f>jsonwk!AI18</f>
        <v>{"カテゴリー":"0","名称":"0","コード":"0","値":0},</v>
      </c>
      <c r="E18" s="24" t="s">
        <v>4713</v>
      </c>
      <c r="F18" s="24">
        <v>0</v>
      </c>
    </row>
    <row r="19" spans="1:6" x14ac:dyDescent="0.45">
      <c r="A19" s="23" t="str">
        <f>jsonwk!AI19</f>
        <v>{"カテゴリー":"0","名称":"0","コード":"0","値":0},</v>
      </c>
      <c r="E19" s="24" t="s">
        <v>4714</v>
      </c>
      <c r="F19" s="24">
        <v>0</v>
      </c>
    </row>
    <row r="20" spans="1:6" x14ac:dyDescent="0.45">
      <c r="A20" s="23" t="str">
        <f>jsonwk!AI20</f>
        <v>{"カテゴリー":"百万円","名称":"売上高","コード":"0","値":0},</v>
      </c>
      <c r="E20" s="24" t="s">
        <v>4715</v>
      </c>
      <c r="F20" s="24">
        <v>0</v>
      </c>
    </row>
    <row r="21" spans="1:6" x14ac:dyDescent="0.45">
      <c r="A21" s="23" t="str">
        <f>jsonwk!AI21</f>
        <v>{"カテゴリー":"0","名称":"0","コード":"0","値":0},</v>
      </c>
      <c r="E21" s="24" t="s">
        <v>4716</v>
      </c>
      <c r="F21" s="24">
        <v>126.27134848</v>
      </c>
    </row>
    <row r="22" spans="1:6" x14ac:dyDescent="0.45">
      <c r="A22" s="23" t="str">
        <f>jsonwk!AI22</f>
        <v>{"カテゴリー":"ton/百万円","名称":"百万円当たりの直接CO2排出","コード":"0","値":0},</v>
      </c>
      <c r="E22" s="24" t="s">
        <v>4717</v>
      </c>
      <c r="F22" s="24">
        <v>638.97394085399992</v>
      </c>
    </row>
    <row r="23" spans="1:6" x14ac:dyDescent="0.45">
      <c r="A23" s="23" t="str">
        <f>jsonwk!AI23</f>
        <v>{"カテゴリー":"ton/百万円","名称":"百万円当たりの直間接CO2排出","コード":"0","値":0},</v>
      </c>
      <c r="E23" s="24" t="s">
        <v>4718</v>
      </c>
      <c r="F23" s="24"/>
    </row>
    <row r="24" spans="1:6" x14ac:dyDescent="0.45">
      <c r="A24" s="23" t="str">
        <f>jsonwk!AI24</f>
        <v>{"カテゴリー":"0","名称":"0","コード":"0","値":0},</v>
      </c>
      <c r="E24" s="24" t="s">
        <v>4719</v>
      </c>
      <c r="F24" s="24" t="s">
        <v>4720</v>
      </c>
    </row>
    <row r="25" spans="1:6" x14ac:dyDescent="0.45">
      <c r="A25" s="23" t="str">
        <f>jsonwk!AI25</f>
        <v>{"カテゴリー":"0","名称":"0","コード":"0","値":0},</v>
      </c>
      <c r="E25" s="24" t="s">
        <v>4721</v>
      </c>
      <c r="F25" s="24"/>
    </row>
    <row r="26" spans="1:6" x14ac:dyDescent="0.45">
      <c r="A26" s="23" t="str">
        <f>jsonwk!AI26</f>
        <v>{"カテゴリー":"0","名称":"0","コード":"0","値":0},</v>
      </c>
      <c r="E26" s="24" t="s">
        <v>4722</v>
      </c>
      <c r="F26" s="24" t="s">
        <v>94</v>
      </c>
    </row>
    <row r="27" spans="1:6" x14ac:dyDescent="0.45">
      <c r="A27" s="23" t="str">
        <f>jsonwk!AI27</f>
        <v>{"カテゴリー":"0","名称":"0","コード":"0","値":0},</v>
      </c>
      <c r="E27" s="24" t="s">
        <v>4723</v>
      </c>
      <c r="F27" s="24" t="s">
        <v>76</v>
      </c>
    </row>
    <row r="28" spans="1:6" x14ac:dyDescent="0.45">
      <c r="A28" s="23" t="str">
        <f>jsonwk!AI28</f>
        <v>{"カテゴリー":"0","名称":"0","コード":"0","値":0},</v>
      </c>
      <c r="E28" s="24" t="s">
        <v>4724</v>
      </c>
      <c r="F28" s="24">
        <v>57.352213300000003</v>
      </c>
    </row>
    <row r="29" spans="1:6" x14ac:dyDescent="0.45">
      <c r="A29" s="23" t="str">
        <f>jsonwk!AI29</f>
        <v>{"カテゴリー":"0","名称":"0","コード":"0","値":0},</v>
      </c>
      <c r="E29" s="24" t="s">
        <v>4725</v>
      </c>
      <c r="F29" s="24" t="s">
        <v>7</v>
      </c>
    </row>
    <row r="30" spans="1:6" x14ac:dyDescent="0.45">
      <c r="A30" s="23" t="str">
        <f>jsonwk!AI30</f>
        <v>{"カテゴリー":"0","名称":"再生原材料の産出","コード":"0","値":0},</v>
      </c>
      <c r="E30" s="24" t="s">
        <v>4726</v>
      </c>
      <c r="F30" s="24">
        <v>51.6</v>
      </c>
    </row>
    <row r="31" spans="1:6" x14ac:dyDescent="0.45">
      <c r="A31" s="23" t="str">
        <f>jsonwk!AI31</f>
        <v>{"カテゴリー":"百万円","名称":"再生用:棒鋼用鉄スクラップ","コード":"0","値":0},</v>
      </c>
      <c r="E31" s="24" t="s">
        <v>4727</v>
      </c>
      <c r="F31" s="24" t="s">
        <v>9</v>
      </c>
    </row>
    <row r="32" spans="1:6" x14ac:dyDescent="0.45">
      <c r="A32" s="23" t="str">
        <f>jsonwk!AI32</f>
        <v>{"カテゴリー":"百万円","名称":"再生用:Ni","コード":"0","値":0},</v>
      </c>
      <c r="E32" s="24" t="s">
        <v>4728</v>
      </c>
      <c r="F32" s="24">
        <v>46.4</v>
      </c>
    </row>
    <row r="33" spans="1:1" x14ac:dyDescent="0.45">
      <c r="A33" s="23" t="str">
        <f>jsonwk!AI33</f>
        <v>{"カテゴリー":"百万円","名称":"再生用:MIX銅","コード":"0","値":0},</v>
      </c>
    </row>
    <row r="34" spans="1:1" x14ac:dyDescent="0.45">
      <c r="A34" s="23" t="str">
        <f>jsonwk!AI34</f>
        <v>{"カテゴリー":"百万円","名称":"再生用:MIX金","コード":"0","値":0},</v>
      </c>
    </row>
    <row r="35" spans="1:1" x14ac:dyDescent="0.45">
      <c r="A35" s="23" t="str">
        <f>jsonwk!AI35</f>
        <v>{"カテゴリー":"百万円","名称":"再生用:鋳物用アルミスクラップ","コード":"0","値":0},</v>
      </c>
    </row>
    <row r="36" spans="1:1" x14ac:dyDescent="0.45">
      <c r="A36" s="23" t="str">
        <f>jsonwk!AI36</f>
        <v>{"カテゴリー":"百万円","名称":"再生用:MIXプラスチック","コード":"0","値":0},</v>
      </c>
    </row>
    <row r="37" spans="1:1" x14ac:dyDescent="0.45">
      <c r="A37" s="23" t="str">
        <f>jsonwk!AI37</f>
        <v>{"カテゴリー":"","名称":"0","コード":"0","値":0},</v>
      </c>
    </row>
    <row r="38" spans="1:1" x14ac:dyDescent="0.45">
      <c r="A38" s="23" t="str">
        <f>jsonwk!AI38</f>
        <v>{"カテゴリー":"","名称":"0","コード":"0","値":0},</v>
      </c>
    </row>
    <row r="39" spans="1:1" x14ac:dyDescent="0.45">
      <c r="A39" s="23" t="str">
        <f>jsonwk!AI39</f>
        <v>{"カテゴリー":"","名称":"0","コード":"0","値":0},</v>
      </c>
    </row>
    <row r="40" spans="1:1" x14ac:dyDescent="0.45">
      <c r="A40" s="23" t="str">
        <f>jsonwk!AI40</f>
        <v>{"カテゴリー":"","名称":"0","コード":"0","値":0},</v>
      </c>
    </row>
    <row r="41" spans="1:1" x14ac:dyDescent="0.45">
      <c r="A41" s="23" t="str">
        <f>jsonwk!AI41</f>
        <v>{"カテゴリー":"","名称":"0","コード":"0","値":0},</v>
      </c>
    </row>
    <row r="42" spans="1:1" x14ac:dyDescent="0.45">
      <c r="A42" s="23" t="str">
        <f>jsonwk!AI42</f>
        <v>{"カテゴリー":"","名称":"0","コード":"0","値":0},</v>
      </c>
    </row>
    <row r="43" spans="1:1" x14ac:dyDescent="0.45">
      <c r="A43" s="23" t="str">
        <f>jsonwk!AI43</f>
        <v>{"カテゴリー":"","名称":"0","コード":"0","値":0},</v>
      </c>
    </row>
    <row r="44" spans="1:1" x14ac:dyDescent="0.45">
      <c r="A44" s="23" t="str">
        <f>jsonwk!AI44</f>
        <v>{"カテゴリー":"","名称":"0","コード":"0","値":0},</v>
      </c>
    </row>
    <row r="45" spans="1:1" x14ac:dyDescent="0.45">
      <c r="A45" s="23" t="str">
        <f>jsonwk!AI45</f>
        <v>{"カテゴリー":"","名称":"0","コード":"0","値":0},</v>
      </c>
    </row>
    <row r="46" spans="1:1" x14ac:dyDescent="0.45">
      <c r="A46" s="23" t="str">
        <f>jsonwk!AI46</f>
        <v>{"カテゴリー":"","名称":"0","コード":"0","値":0},</v>
      </c>
    </row>
    <row r="47" spans="1:1" x14ac:dyDescent="0.45">
      <c r="A47" s="23" t="str">
        <f>jsonwk!AI47</f>
        <v>{"カテゴリー":"","名称":"0","コード":"0","値":0},</v>
      </c>
    </row>
    <row r="48" spans="1:1" x14ac:dyDescent="0.45">
      <c r="A48" s="23" t="str">
        <f>jsonwk!AI48</f>
        <v>{"カテゴリー":"","名称":"0","コード":"0","値":0},</v>
      </c>
    </row>
    <row r="49" spans="1:1" x14ac:dyDescent="0.45">
      <c r="A49" s="23" t="str">
        <f>jsonwk!AI49</f>
        <v>{"カテゴリー":"","名称":"0","コード":"0","値":0},</v>
      </c>
    </row>
    <row r="50" spans="1:1" x14ac:dyDescent="0.45">
      <c r="A50" s="23" t="str">
        <f>jsonwk!AI50</f>
        <v>{"カテゴリー":"","名称":"0","コード":"0","値":0},</v>
      </c>
    </row>
    <row r="51" spans="1:1" x14ac:dyDescent="0.45">
      <c r="A51" s="23" t="str">
        <f>jsonwk!AI51</f>
        <v>{"カテゴリー":"0","名称":"0","コード":"0","値":0},</v>
      </c>
    </row>
    <row r="52" spans="1:1" x14ac:dyDescent="0.45">
      <c r="A52" s="23" t="str">
        <f>jsonwk!AI52</f>
        <v>{"カテゴリー":"0","名称":"再生品","コード":"0","値":0},</v>
      </c>
    </row>
    <row r="53" spans="1:1" x14ac:dyDescent="0.45">
      <c r="A53" s="23" t="str">
        <f>jsonwk!AI53</f>
        <v>{"カテゴリー":"0","名称":"瓶","コード":"0","値":0},</v>
      </c>
    </row>
    <row r="54" spans="1:1" x14ac:dyDescent="0.45">
      <c r="A54" s="23" t="str">
        <f>jsonwk!AI54</f>
        <v>{"カテゴリー":"0","名称":"トレイ","コード":"0","値":0},</v>
      </c>
    </row>
    <row r="55" spans="1:1" x14ac:dyDescent="0.45">
      <c r="A55" s="23" t="str">
        <f>jsonwk!AI55</f>
        <v>{"カテゴリー":"0","名称":"0","コード":"0","値":0},</v>
      </c>
    </row>
    <row r="56" spans="1:1" x14ac:dyDescent="0.45">
      <c r="A56" s="23" t="str">
        <f>jsonwk!AI56</f>
        <v>{"カテゴリー":"0","名称":"0","コード":"0","値":0},</v>
      </c>
    </row>
    <row r="57" spans="1:1" x14ac:dyDescent="0.45">
      <c r="A57" s="23" t="str">
        <f>jsonwk!AI57</f>
        <v>{"カテゴリー":"0","名称":"0","コード":"0","値":0},</v>
      </c>
    </row>
    <row r="58" spans="1:1" x14ac:dyDescent="0.45">
      <c r="A58" s="23" t="str">
        <f>jsonwk!AI58</f>
        <v>{"カテゴリー":"0","名称":"0","コード":"0","値":0},</v>
      </c>
    </row>
    <row r="59" spans="1:1" x14ac:dyDescent="0.45">
      <c r="A59" s="23" t="str">
        <f>jsonwk!AI59</f>
        <v>{"カテゴリー":"0","名称":"0","コード":"0","値":0},</v>
      </c>
    </row>
    <row r="60" spans="1:1" x14ac:dyDescent="0.45">
      <c r="A60" s="23" t="str">
        <f>jsonwk!AI60</f>
        <v>{"カテゴリー":"0","名称":"0","コード":"0","値":0},</v>
      </c>
    </row>
    <row r="61" spans="1:1" x14ac:dyDescent="0.45">
      <c r="A61" s="23" t="str">
        <f>jsonwk!AI61</f>
        <v>{"カテゴリー":"0","名称":"0","コード":"0","値":0},</v>
      </c>
    </row>
    <row r="62" spans="1:1" x14ac:dyDescent="0.45">
      <c r="A62" s="23" t="str">
        <f>jsonwk!AI62</f>
        <v>{"カテゴリー":"0","名称":"0","コード":"0","値":0},</v>
      </c>
    </row>
    <row r="63" spans="1:1" x14ac:dyDescent="0.45">
      <c r="A63" s="23" t="str">
        <f>jsonwk!AI63</f>
        <v>{"カテゴリー":"0","名称":"0","コード":"0","値":0},</v>
      </c>
    </row>
    <row r="64" spans="1:1" x14ac:dyDescent="0.45">
      <c r="A64" s="23" t="str">
        <f>jsonwk!AI64</f>
        <v>{"カテゴリー":"0","名称":"0","コード":"0","値":0},</v>
      </c>
    </row>
    <row r="65" spans="1:1" x14ac:dyDescent="0.45">
      <c r="A65" s="23" t="str">
        <f>jsonwk!AI65</f>
        <v>{"カテゴリー":"0","名称":"0","コード":"0","値":0},</v>
      </c>
    </row>
    <row r="66" spans="1:1" x14ac:dyDescent="0.45">
      <c r="A66" s="23" t="str">
        <f>jsonwk!AI66</f>
        <v>{"カテゴリー":"0","名称":"0","コード":"0","値":0}],</v>
      </c>
    </row>
    <row r="67" spans="1:1" x14ac:dyDescent="0.45">
      <c r="A67" s="23" t="str">
        <f>jsonwk!AI67</f>
        <v>"SC3U":{"重量":0,</v>
      </c>
    </row>
    <row r="68" spans="1:1" x14ac:dyDescent="0.45">
      <c r="A68" s="23" t="str">
        <f>jsonwk!AI68</f>
        <v>"寿命(年)":0,</v>
      </c>
    </row>
    <row r="69" spans="1:1" x14ac:dyDescent="0.45">
      <c r="A69" s="23" t="str">
        <f>jsonwk!AI69</f>
        <v>"稼働率(%)":0,</v>
      </c>
    </row>
    <row r="70" spans="1:1" x14ac:dyDescent="0.45">
      <c r="A70" s="23" t="str">
        <f>jsonwk!AI70</f>
        <v>"稼働電力kw":0,</v>
      </c>
    </row>
    <row r="71" spans="1:1" x14ac:dyDescent="0.45">
      <c r="A71" s="23" t="str">
        <f>jsonwk!AI71</f>
        <v>"燃料消費(L/h)":0,</v>
      </c>
    </row>
    <row r="72" spans="1:1" x14ac:dyDescent="0.45">
      <c r="A72" s="23" t="str">
        <f>jsonwk!AI72</f>
        <v>"フランチャイズ":{"排出":0,"理由":"0"}},</v>
      </c>
    </row>
    <row r="73" spans="1:1" x14ac:dyDescent="0.45">
      <c r="A73" s="23" t="str">
        <f>jsonwk!AI73</f>
        <v>"構成":[{"構成物":"0","重量%":0},</v>
      </c>
    </row>
    <row r="74" spans="1:1" x14ac:dyDescent="0.45">
      <c r="A74" s="23" t="str">
        <f>jsonwk!AI74</f>
        <v>{"構成物":"0","重量%":0},</v>
      </c>
    </row>
    <row r="75" spans="1:1" x14ac:dyDescent="0.45">
      <c r="A75" s="23" t="str">
        <f>jsonwk!AI75</f>
        <v>{"構成物":"0","重量%":0},</v>
      </c>
    </row>
    <row r="76" spans="1:1" x14ac:dyDescent="0.45">
      <c r="A76" s="23" t="str">
        <f>jsonwk!AI76</f>
        <v>{"構成物":"0","重量%":0},</v>
      </c>
    </row>
    <row r="77" spans="1:1" x14ac:dyDescent="0.45">
      <c r="A77" s="23" t="str">
        <f>jsonwk!AI77</f>
        <v>{"構成物":"0","重量%":0},</v>
      </c>
    </row>
    <row r="78" spans="1:1" x14ac:dyDescent="0.45">
      <c r="A78" s="23" t="str">
        <f>jsonwk!AI78</f>
        <v>{"構成物":"0","重量%":0},</v>
      </c>
    </row>
    <row r="79" spans="1:1" x14ac:dyDescent="0.45">
      <c r="A79" s="23" t="str">
        <f>jsonwk!AI79</f>
        <v>{"構成物":"0","重量%":0},</v>
      </c>
    </row>
    <row r="80" spans="1:1" x14ac:dyDescent="0.45">
      <c r="A80" s="23" t="str">
        <f>jsonwk!AI80</f>
        <v>{"構成物":"0","重量%":0},</v>
      </c>
    </row>
    <row r="81" spans="1:1" x14ac:dyDescent="0.45">
      <c r="A81" s="23" t="str">
        <f>jsonwk!AI81</f>
        <v>{"構成物":"0","重量%":0},</v>
      </c>
    </row>
    <row r="82" spans="1:1" x14ac:dyDescent="0.45">
      <c r="A82" s="23" t="str">
        <f>jsonwk!AI82</f>
        <v>{"構成物":"0","重量%":0},</v>
      </c>
    </row>
    <row r="83" spans="1:1" x14ac:dyDescent="0.45">
      <c r="A83" s="23" t="str">
        <f>jsonwk!AI83</f>
        <v>{"構成物":"0","重量%":0},</v>
      </c>
    </row>
    <row r="84" spans="1:1" x14ac:dyDescent="0.45">
      <c r="A84" s="23" t="str">
        <f>jsonwk!AI84</f>
        <v>{"構成物":"0","重量%":0},</v>
      </c>
    </row>
    <row r="85" spans="1:1" x14ac:dyDescent="0.45">
      <c r="A85" s="23" t="str">
        <f>jsonwk!AI85</f>
        <v>{"構成物":"0","重量%":0},</v>
      </c>
    </row>
    <row r="86" spans="1:1" x14ac:dyDescent="0.45">
      <c r="A86" s="23" t="str">
        <f>jsonwk!AI86</f>
        <v>{"構成物":"0","重量%":0},</v>
      </c>
    </row>
    <row r="87" spans="1:1" x14ac:dyDescent="0.45">
      <c r="A87" s="23" t="str">
        <f>jsonwk!AI87</f>
        <v>{"構成物":"0","重量%":0},</v>
      </c>
    </row>
    <row r="88" spans="1:1" x14ac:dyDescent="0.45">
      <c r="A88" s="23" t="str">
        <f>jsonwk!AI88</f>
        <v>{"構成物":"0","重量%":0}],</v>
      </c>
    </row>
    <row r="89" spans="1:1" x14ac:dyDescent="0.45">
      <c r="A89" s="23" t="str">
        <f>jsonwk!AI89</f>
        <v>"発生廃棄物":[{"種類":"0","発生量":0},</v>
      </c>
    </row>
    <row r="90" spans="1:1" x14ac:dyDescent="0.45">
      <c r="A90" s="23" t="str">
        <f>jsonwk!AI90</f>
        <v>{"種類":"0","発生量":0},</v>
      </c>
    </row>
    <row r="91" spans="1:1" x14ac:dyDescent="0.45">
      <c r="A91" s="23" t="str">
        <f>jsonwk!AI91</f>
        <v>{"種類":"0","発生量":0},</v>
      </c>
    </row>
    <row r="92" spans="1:1" x14ac:dyDescent="0.45">
      <c r="A92" s="23" t="str">
        <f>jsonwk!AI92</f>
        <v>{"種類":"0","発生量":0},</v>
      </c>
    </row>
    <row r="93" spans="1:1" x14ac:dyDescent="0.45">
      <c r="A93" s="23" t="str">
        <f>jsonwk!AI93</f>
        <v>{"種類":"0","発生量":0},</v>
      </c>
    </row>
    <row r="94" spans="1:1" x14ac:dyDescent="0.45">
      <c r="A94" s="23" t="str">
        <f>jsonwk!AI94</f>
        <v>{"種類":"0","発生量":0},</v>
      </c>
    </row>
    <row r="95" spans="1:1" x14ac:dyDescent="0.45">
      <c r="A95" s="23" t="str">
        <f>jsonwk!AI95</f>
        <v>{"種類":"0","発生量":0},</v>
      </c>
    </row>
    <row r="96" spans="1:1" x14ac:dyDescent="0.45">
      <c r="A96" s="23" t="str">
        <f>jsonwk!AI96</f>
        <v>{"種類":"0","発生量":0},</v>
      </c>
    </row>
    <row r="97" spans="1:1" x14ac:dyDescent="0.45">
      <c r="A97" s="23" t="str">
        <f>jsonwk!AI97</f>
        <v>{"種類":"0","発生量":0},</v>
      </c>
    </row>
    <row r="98" spans="1:1" x14ac:dyDescent="0.45">
      <c r="A98" s="23" t="str">
        <f>jsonwk!AI98</f>
        <v>{"種類":"0","発生量":0},</v>
      </c>
    </row>
    <row r="99" spans="1:1" x14ac:dyDescent="0.45">
      <c r="A99" s="23" t="str">
        <f>jsonwk!AI99</f>
        <v>{"種類":"0","発生量":0}],</v>
      </c>
    </row>
    <row r="100" spans="1:1" x14ac:dyDescent="0.45">
      <c r="A100" s="23" t="str">
        <f>jsonwk!AI100</f>
        <v>"再生品":[{"再生品名":"瓶","品コード":"251109","再生品量":10},</v>
      </c>
    </row>
    <row r="101" spans="1:1" x14ac:dyDescent="0.45">
      <c r="A101" s="23" t="str">
        <f>jsonwk!AI101</f>
        <v>{"再生品名":"トレイ","品コード":"221101","再生品量":30},</v>
      </c>
    </row>
    <row r="102" spans="1:1" x14ac:dyDescent="0.45">
      <c r="A102" s="23" t="str">
        <f>jsonwk!AI102</f>
        <v>{"再生品名":"0","品コード":"","再生品量":0}],</v>
      </c>
    </row>
    <row r="103" spans="1:1" x14ac:dyDescent="0.45">
      <c r="A103" s="23" t="str">
        <f>jsonwk!AI103</f>
        <v>"再生原材料":[{"拡張コード":"再生用:棒鋼用鉄スクラップ","再生材量":70},</v>
      </c>
    </row>
    <row r="104" spans="1:1" x14ac:dyDescent="0.45">
      <c r="A104" s="23" t="str">
        <f>jsonwk!AI104</f>
        <v>{"拡張コード":"再生用:Ni","再生材量":10},</v>
      </c>
    </row>
    <row r="105" spans="1:1" x14ac:dyDescent="0.45">
      <c r="A105" s="23" t="str">
        <f>jsonwk!AI105</f>
        <v>{"拡張コード":"再生用:MIX銅","再生材量":12},</v>
      </c>
    </row>
    <row r="106" spans="1:1" x14ac:dyDescent="0.45">
      <c r="A106" s="23" t="str">
        <f>jsonwk!AI106</f>
        <v>{"拡張コード":"再生用:MIX金","再生材量":20},</v>
      </c>
    </row>
    <row r="107" spans="1:1" x14ac:dyDescent="0.45">
      <c r="A107" s="23" t="str">
        <f>jsonwk!AI107</f>
        <v>{"拡張コード":"再生用:鋳物用アルミスクラップ","再生材量":3.2},</v>
      </c>
    </row>
    <row r="108" spans="1:1" x14ac:dyDescent="0.45">
      <c r="A108" s="23" t="str">
        <f>jsonwk!AI108</f>
        <v>{"拡張コード":"再生用:MIXプラスチック","再生材量":8},</v>
      </c>
    </row>
    <row r="109" spans="1:1" x14ac:dyDescent="0.45">
      <c r="A109" s="23" t="str">
        <f>jsonwk!AI109</f>
        <v>{"拡張コード":"0","再生材量":0},</v>
      </c>
    </row>
    <row r="110" spans="1:1" x14ac:dyDescent="0.45">
      <c r="A110" s="23" t="str">
        <f>jsonwk!AI110</f>
        <v>{"拡張コード":"0","再生材量":0},</v>
      </c>
    </row>
    <row r="111" spans="1:1" x14ac:dyDescent="0.45">
      <c r="A111" s="23" t="str">
        <f>jsonwk!AI111</f>
        <v>{"拡張コード":"0","再生材量":0},</v>
      </c>
    </row>
    <row r="112" spans="1:1" x14ac:dyDescent="0.45">
      <c r="A112" s="23" t="str">
        <f>jsonwk!AI112</f>
        <v>{"拡張コード":"0","再生材量":0},</v>
      </c>
    </row>
    <row r="113" spans="1:1" x14ac:dyDescent="0.45">
      <c r="A113" s="23" t="str">
        <f>jsonwk!AI113</f>
        <v>{"拡張コード":"0","再生材量":0},</v>
      </c>
    </row>
    <row r="114" spans="1:1" x14ac:dyDescent="0.45">
      <c r="A114" s="23" t="str">
        <f>jsonwk!AI114</f>
        <v>{"拡張コード":"0","再生材量":0},</v>
      </c>
    </row>
    <row r="115" spans="1:1" x14ac:dyDescent="0.45">
      <c r="A115" s="23" t="str">
        <f>jsonwk!AI115</f>
        <v>{"拡張コード":"0","再生材量":0},</v>
      </c>
    </row>
    <row r="116" spans="1:1" x14ac:dyDescent="0.45">
      <c r="A116" s="23" t="str">
        <f>jsonwk!AI116</f>
        <v>{"拡張コード":"0","再生材量":0},</v>
      </c>
    </row>
    <row r="117" spans="1:1" x14ac:dyDescent="0.45">
      <c r="A117" s="23" t="str">
        <f>jsonwk!AI117</f>
        <v>{"拡張コード":"0","再生材量":0},</v>
      </c>
    </row>
    <row r="118" spans="1:1" x14ac:dyDescent="0.45">
      <c r="A118" s="23" t="str">
        <f>jsonwk!AI118</f>
        <v>{"拡張コード":"0","再生材量":0},</v>
      </c>
    </row>
    <row r="119" spans="1:1" x14ac:dyDescent="0.45">
      <c r="A119" s="23" t="str">
        <f>jsonwk!AI119</f>
        <v>{"拡張コード":"0","再生材量":0},</v>
      </c>
    </row>
    <row r="120" spans="1:1" x14ac:dyDescent="0.45">
      <c r="A120" s="23" t="str">
        <f>jsonwk!AI120</f>
        <v>{"拡張コード":"0","再生材量":0},</v>
      </c>
    </row>
    <row r="121" spans="1:1" x14ac:dyDescent="0.45">
      <c r="A121" s="23" t="str">
        <f>jsonwk!AI121</f>
        <v>{"拡張コード":"0","再生材量":0},</v>
      </c>
    </row>
    <row r="122" spans="1:1" x14ac:dyDescent="0.45">
      <c r="A122" s="23" t="str">
        <f>jsonwk!AI122</f>
        <v>{"拡張コード":"0","再生材量":0}]}</v>
      </c>
    </row>
  </sheetData>
  <phoneticPr fontId="2"/>
  <pageMargins left="0.7" right="0.7" top="0.75" bottom="0.75" header="0.3" footer="0.3"/>
  <pageSetup paperSize="9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select</vt:lpstr>
      <vt:lpstr>listS</vt:lpstr>
      <vt:lpstr>jsonwk</vt:lpstr>
      <vt:lpstr>json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原田幸明</cp:lastModifiedBy>
  <dcterms:created xsi:type="dcterms:W3CDTF">2022-03-30T09:50:18Z</dcterms:created>
  <dcterms:modified xsi:type="dcterms:W3CDTF">2022-10-30T23:54:49Z</dcterms:modified>
</cp:coreProperties>
</file>